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 firstSheet="15" activeTab="21"/>
  </bookViews>
  <sheets>
    <sheet name="1 д яс" sheetId="1" r:id="rId1"/>
    <sheet name="1д сад" sheetId="2" r:id="rId2"/>
    <sheet name="2д яс" sheetId="3" r:id="rId3"/>
    <sheet name="2д са" sheetId="4" r:id="rId4"/>
    <sheet name="3д яс" sheetId="5" r:id="rId5"/>
    <sheet name="Лист3сад" sheetId="6" r:id="rId6"/>
    <sheet name="Лист4яс" sheetId="7" r:id="rId7"/>
    <sheet name="Лист4 сад" sheetId="8" r:id="rId8"/>
    <sheet name="Лист5 яс" sheetId="9" r:id="rId9"/>
    <sheet name="Лист5 сад" sheetId="10" r:id="rId10"/>
    <sheet name="Лист6яс" sheetId="11" r:id="rId11"/>
    <sheet name="Лист6 сад" sheetId="12" r:id="rId12"/>
    <sheet name="Лист7 яс" sheetId="13" r:id="rId13"/>
    <sheet name="Лист7сад" sheetId="14" r:id="rId14"/>
    <sheet name="Лист8яс" sheetId="15" r:id="rId15"/>
    <sheet name="Лист8сад" sheetId="16" r:id="rId16"/>
    <sheet name="Лист9яс" sheetId="17" r:id="rId17"/>
    <sheet name="Лист9сад" sheetId="18" r:id="rId18"/>
    <sheet name="Лист10яс" sheetId="19" r:id="rId19"/>
    <sheet name="Лист10сад" sheetId="20" r:id="rId20"/>
    <sheet name="Лист11яс" sheetId="21" r:id="rId21"/>
    <sheet name="Лист11сад" sheetId="22" r:id="rId22"/>
    <sheet name="Лист12яс" sheetId="23" r:id="rId23"/>
    <sheet name="Лист12сад" sheetId="24" r:id="rId24"/>
    <sheet name="меню" sheetId="25" r:id="rId25"/>
    <sheet name="накопительный" sheetId="26" r:id="rId26"/>
    <sheet name="Лист1" sheetId="27" r:id="rId27"/>
  </sheets>
  <definedNames>
    <definedName name="_xlnm.Print_Area" localSheetId="0">'1 д яс'!$A$1:$I$71</definedName>
    <definedName name="_xlnm.Print_Area" localSheetId="1">'1д сад'!$A$1:$I$72</definedName>
    <definedName name="_xlnm.Print_Area" localSheetId="3">'2д са'!$A$2:$I$70</definedName>
    <definedName name="_xlnm.Print_Area" localSheetId="2">'2д яс'!$A$1:$I$74</definedName>
    <definedName name="_xlnm.Print_Area" localSheetId="4">'3д яс'!$A$1:$I$75</definedName>
    <definedName name="_xlnm.Print_Area" localSheetId="26">Лист1!#REF!</definedName>
    <definedName name="_xlnm.Print_Area" localSheetId="19">Лист10сад!$A$3:$I$72</definedName>
    <definedName name="_xlnm.Print_Area" localSheetId="18">Лист10яс!$A$3:$I$71</definedName>
    <definedName name="_xlnm.Print_Area" localSheetId="21">Лист11сад!$A$3:$I$71</definedName>
    <definedName name="_xlnm.Print_Area" localSheetId="20">Лист11яс!$A$3:$I$76</definedName>
    <definedName name="_xlnm.Print_Area" localSheetId="23">Лист12сад!$A$3:$I$58</definedName>
    <definedName name="_xlnm.Print_Area" localSheetId="22">Лист12яс!$A$3:$I$60</definedName>
    <definedName name="_xlnm.Print_Area" localSheetId="5">Лист3сад!$A$1:$I$76</definedName>
    <definedName name="_xlnm.Print_Area" localSheetId="7">'Лист4 сад'!$A$3:$I$70</definedName>
    <definedName name="_xlnm.Print_Area" localSheetId="6">Лист4яс!$A$2:$I$69</definedName>
    <definedName name="_xlnm.Print_Area" localSheetId="9">'Лист5 сад'!$A$3:$I$73</definedName>
    <definedName name="_xlnm.Print_Area" localSheetId="8">'Лист5 яс'!$A$3:$I$77</definedName>
    <definedName name="_xlnm.Print_Area" localSheetId="11">'Лист6 сад'!$A$3:$I$59</definedName>
    <definedName name="_xlnm.Print_Area" localSheetId="10">Лист6яс!$A$3:$I$60</definedName>
    <definedName name="_xlnm.Print_Area" localSheetId="12">'Лист7 яс'!$A$3:$I$70</definedName>
    <definedName name="_xlnm.Print_Area" localSheetId="13">Лист7сад!$A$3:$I$68</definedName>
    <definedName name="_xlnm.Print_Area" localSheetId="15">Лист8сад!$A$2:$I$71</definedName>
    <definedName name="_xlnm.Print_Area" localSheetId="14">Лист8яс!$A$3:$I$76</definedName>
    <definedName name="_xlnm.Print_Area" localSheetId="17">Лист9сад!$A$3:$I$75</definedName>
    <definedName name="_xlnm.Print_Area" localSheetId="16">Лист9яс!$A$3:$I$75</definedName>
    <definedName name="_xlnm.Print_Area" localSheetId="24">меню!$A$41:$E$77</definedName>
    <definedName name="_xlnm.Print_Area" localSheetId="25">накопительный!$A$66:$Q$132</definedName>
  </definedNames>
  <calcPr calcId="144525"/>
</workbook>
</file>

<file path=xl/calcChain.xml><?xml version="1.0" encoding="utf-8"?>
<calcChain xmlns="http://schemas.openxmlformats.org/spreadsheetml/2006/main">
  <c r="I71" i="1"/>
  <c r="H71"/>
  <c r="G71"/>
  <c r="F71"/>
  <c r="I70"/>
  <c r="H70"/>
  <c r="G70"/>
  <c r="F70"/>
  <c r="I58" i="24" l="1"/>
  <c r="H58"/>
  <c r="G58"/>
  <c r="F58"/>
  <c r="I57"/>
  <c r="H57"/>
  <c r="G57"/>
  <c r="F57"/>
  <c r="I43"/>
  <c r="H43"/>
  <c r="G43"/>
  <c r="F43"/>
  <c r="I21"/>
  <c r="H21"/>
  <c r="G21"/>
  <c r="F21"/>
  <c r="I13"/>
  <c r="H13"/>
  <c r="G13"/>
  <c r="I59" i="23"/>
  <c r="H59"/>
  <c r="G59"/>
  <c r="F59"/>
  <c r="I58"/>
  <c r="H58"/>
  <c r="G58"/>
  <c r="F58"/>
  <c r="I44"/>
  <c r="H44"/>
  <c r="G44"/>
  <c r="F44"/>
  <c r="I70" i="22"/>
  <c r="H70"/>
  <c r="G70"/>
  <c r="F70"/>
  <c r="I69"/>
  <c r="H69"/>
  <c r="G69"/>
  <c r="F69"/>
  <c r="I67"/>
  <c r="H67"/>
  <c r="G67"/>
  <c r="F67"/>
  <c r="I50"/>
  <c r="H50"/>
  <c r="G50"/>
  <c r="F50"/>
  <c r="I45"/>
  <c r="H45"/>
  <c r="G45"/>
  <c r="F45"/>
  <c r="I38"/>
  <c r="H38"/>
  <c r="G38"/>
  <c r="F38"/>
  <c r="I74" i="21"/>
  <c r="H74"/>
  <c r="G74"/>
  <c r="F74"/>
  <c r="I65"/>
  <c r="H65"/>
  <c r="G65"/>
  <c r="I46"/>
  <c r="I52" s="1"/>
  <c r="H46"/>
  <c r="H52" s="1"/>
  <c r="G46"/>
  <c r="G52" s="1"/>
  <c r="F46"/>
  <c r="F52" s="1"/>
  <c r="F39"/>
  <c r="G39"/>
  <c r="H39"/>
  <c r="I39"/>
  <c r="I24"/>
  <c r="H24"/>
  <c r="G24"/>
  <c r="F24"/>
  <c r="I72" i="20"/>
  <c r="H72"/>
  <c r="G72"/>
  <c r="F72"/>
  <c r="I71"/>
  <c r="H71"/>
  <c r="G71"/>
  <c r="F71"/>
  <c r="I70"/>
  <c r="H70"/>
  <c r="G70"/>
  <c r="F70"/>
  <c r="I52"/>
  <c r="H52"/>
  <c r="G52"/>
  <c r="F52"/>
  <c r="I47"/>
  <c r="H47"/>
  <c r="G47"/>
  <c r="F47"/>
  <c r="I31"/>
  <c r="H31"/>
  <c r="G31"/>
  <c r="F31"/>
  <c r="F22"/>
  <c r="F23" s="1"/>
  <c r="I23"/>
  <c r="H23"/>
  <c r="G23"/>
  <c r="H18"/>
  <c r="I71" i="19"/>
  <c r="H71"/>
  <c r="G71"/>
  <c r="F71"/>
  <c r="I70"/>
  <c r="H70"/>
  <c r="G70"/>
  <c r="F70"/>
  <c r="I52"/>
  <c r="H52"/>
  <c r="G52"/>
  <c r="F52"/>
  <c r="I46"/>
  <c r="H46"/>
  <c r="G46"/>
  <c r="F46"/>
  <c r="I74" i="18"/>
  <c r="H74"/>
  <c r="G74"/>
  <c r="F74"/>
  <c r="I73"/>
  <c r="H73"/>
  <c r="F73"/>
  <c r="I71"/>
  <c r="H71"/>
  <c r="G71"/>
  <c r="F71"/>
  <c r="I54"/>
  <c r="H54"/>
  <c r="G54"/>
  <c r="F54"/>
  <c r="I24"/>
  <c r="H24"/>
  <c r="G24"/>
  <c r="F24"/>
  <c r="I23"/>
  <c r="H23"/>
  <c r="G23"/>
  <c r="F23"/>
  <c r="I19"/>
  <c r="H19"/>
  <c r="I74" i="17"/>
  <c r="H74"/>
  <c r="G74"/>
  <c r="F74"/>
  <c r="I73"/>
  <c r="H73"/>
  <c r="G73"/>
  <c r="F73"/>
  <c r="I71"/>
  <c r="H71"/>
  <c r="G71"/>
  <c r="I54"/>
  <c r="H54"/>
  <c r="G54"/>
  <c r="F54"/>
  <c r="I48"/>
  <c r="H48"/>
  <c r="G48"/>
  <c r="I31"/>
  <c r="H31"/>
  <c r="G31"/>
  <c r="I24"/>
  <c r="H24"/>
  <c r="G24"/>
  <c r="F24"/>
  <c r="I16"/>
  <c r="H16"/>
  <c r="G16"/>
  <c r="I71" i="16"/>
  <c r="H71"/>
  <c r="G71"/>
  <c r="F71"/>
  <c r="G70"/>
  <c r="I70"/>
  <c r="H70"/>
  <c r="F70"/>
  <c r="I66"/>
  <c r="H66"/>
  <c r="G66"/>
  <c r="F66"/>
  <c r="F62"/>
  <c r="I51"/>
  <c r="H51"/>
  <c r="G51"/>
  <c r="F51"/>
  <c r="I25"/>
  <c r="H25"/>
  <c r="G25"/>
  <c r="F25"/>
  <c r="I17"/>
  <c r="H17"/>
  <c r="G17"/>
  <c r="F17"/>
  <c r="I20"/>
  <c r="H20"/>
  <c r="G20"/>
  <c r="F20"/>
  <c r="I74" i="15" l="1"/>
  <c r="H74"/>
  <c r="G74"/>
  <c r="F73"/>
  <c r="I73"/>
  <c r="H73"/>
  <c r="G73"/>
  <c r="I34"/>
  <c r="I26"/>
  <c r="H26"/>
  <c r="G26"/>
  <c r="F26"/>
  <c r="I21"/>
  <c r="H21"/>
  <c r="G21"/>
  <c r="F21"/>
  <c r="I68" i="14"/>
  <c r="H68"/>
  <c r="G68"/>
  <c r="F68"/>
  <c r="I67"/>
  <c r="H67"/>
  <c r="G67"/>
  <c r="F67"/>
  <c r="I49"/>
  <c r="H49"/>
  <c r="G49"/>
  <c r="F49"/>
  <c r="I44"/>
  <c r="H44"/>
  <c r="G44"/>
  <c r="I36"/>
  <c r="I21"/>
  <c r="H21"/>
  <c r="G21"/>
  <c r="F21"/>
  <c r="I69" i="13"/>
  <c r="H69"/>
  <c r="G69"/>
  <c r="F69"/>
  <c r="I51"/>
  <c r="H51"/>
  <c r="G51"/>
  <c r="F51"/>
  <c r="I37"/>
  <c r="H37"/>
  <c r="G37"/>
  <c r="F37"/>
  <c r="I22"/>
  <c r="H22"/>
  <c r="G22"/>
  <c r="F22"/>
  <c r="I17"/>
  <c r="H17"/>
  <c r="G17"/>
  <c r="F17"/>
  <c r="I14"/>
  <c r="H14"/>
  <c r="G14"/>
  <c r="F14"/>
  <c r="I30"/>
  <c r="H30"/>
  <c r="G30"/>
  <c r="F30"/>
  <c r="I55" i="12"/>
  <c r="H55"/>
  <c r="G55"/>
  <c r="F55"/>
  <c r="H59" i="11"/>
  <c r="G59"/>
  <c r="F59"/>
  <c r="I59"/>
  <c r="I58"/>
  <c r="H58"/>
  <c r="G58"/>
  <c r="F58"/>
  <c r="I21"/>
  <c r="H21"/>
  <c r="G21"/>
  <c r="F21"/>
  <c r="I16"/>
  <c r="H16"/>
  <c r="G16"/>
  <c r="F16"/>
  <c r="I73" i="10"/>
  <c r="H73"/>
  <c r="G73"/>
  <c r="F73"/>
  <c r="I18"/>
  <c r="G23"/>
  <c r="G72"/>
  <c r="F72"/>
  <c r="I74" i="9"/>
  <c r="H74"/>
  <c r="G74"/>
  <c r="F74"/>
  <c r="F68"/>
  <c r="F75" s="1"/>
  <c r="F76" s="1"/>
  <c r="I75"/>
  <c r="I76" s="1"/>
  <c r="H75"/>
  <c r="H76" s="1"/>
  <c r="G75"/>
  <c r="G76" s="1"/>
  <c r="G23"/>
  <c r="F23"/>
  <c r="I68" i="8"/>
  <c r="H68"/>
  <c r="G68"/>
  <c r="F68"/>
  <c r="I67"/>
  <c r="H67"/>
  <c r="G67"/>
  <c r="F67"/>
  <c r="I22"/>
  <c r="H22"/>
  <c r="G22"/>
  <c r="F22"/>
  <c r="I67" i="7" l="1"/>
  <c r="H67"/>
  <c r="G67"/>
  <c r="F67"/>
  <c r="I72" i="6"/>
  <c r="H72"/>
  <c r="G72"/>
  <c r="F72"/>
  <c r="I71"/>
  <c r="H71"/>
  <c r="G71"/>
  <c r="F71"/>
  <c r="I23"/>
  <c r="H23"/>
  <c r="G23"/>
  <c r="F23"/>
  <c r="I73" i="5"/>
  <c r="H73"/>
  <c r="G73"/>
  <c r="F73"/>
  <c r="G72"/>
  <c r="I72"/>
  <c r="H72"/>
  <c r="F72"/>
  <c r="I23"/>
  <c r="H23"/>
  <c r="G23"/>
  <c r="F23"/>
  <c r="I69" i="4"/>
  <c r="H69"/>
  <c r="G69"/>
  <c r="F69"/>
  <c r="G68"/>
  <c r="I68"/>
  <c r="H68"/>
  <c r="F68"/>
  <c r="I21"/>
  <c r="H21"/>
  <c r="G21"/>
  <c r="F21"/>
  <c r="I73" i="3"/>
  <c r="H73"/>
  <c r="G73"/>
  <c r="F73"/>
  <c r="I72"/>
  <c r="H72"/>
  <c r="G72"/>
  <c r="F72"/>
  <c r="G22"/>
  <c r="I22"/>
  <c r="H22"/>
  <c r="F22"/>
  <c r="I70" i="2"/>
  <c r="H70"/>
  <c r="G70"/>
  <c r="F70"/>
  <c r="G19"/>
  <c r="I19"/>
  <c r="H19"/>
  <c r="F19"/>
  <c r="I69"/>
  <c r="H69"/>
  <c r="F69"/>
  <c r="G69"/>
  <c r="I16" i="23" l="1"/>
  <c r="H16"/>
  <c r="G16"/>
  <c r="F16"/>
  <c r="I19" i="21"/>
  <c r="H19"/>
  <c r="G19"/>
  <c r="F19"/>
  <c r="I18" i="19"/>
  <c r="H18"/>
  <c r="G18"/>
  <c r="F18"/>
  <c r="I50" i="23" l="1"/>
  <c r="H50"/>
  <c r="G50"/>
  <c r="I38"/>
  <c r="H38"/>
  <c r="G38"/>
  <c r="F38"/>
  <c r="I30"/>
  <c r="H30"/>
  <c r="G30"/>
  <c r="I9" i="22" l="1"/>
  <c r="H9"/>
  <c r="G9"/>
  <c r="F9"/>
  <c r="I9" i="21"/>
  <c r="H9"/>
  <c r="G9"/>
  <c r="F9"/>
  <c r="I9" i="20"/>
  <c r="H9"/>
  <c r="G9"/>
  <c r="F9"/>
  <c r="I9" i="19"/>
  <c r="H9"/>
  <c r="G9"/>
  <c r="F9"/>
  <c r="I9" i="18"/>
  <c r="H9"/>
  <c r="G9"/>
  <c r="F9"/>
  <c r="I9" i="17"/>
  <c r="H9"/>
  <c r="G9"/>
  <c r="F9"/>
  <c r="I8" i="16"/>
  <c r="H8"/>
  <c r="G8"/>
  <c r="F8"/>
  <c r="I9" i="15"/>
  <c r="H9"/>
  <c r="G9"/>
  <c r="F9"/>
  <c r="I9" i="8"/>
  <c r="H9"/>
  <c r="G9"/>
  <c r="F9"/>
  <c r="I9" i="9"/>
  <c r="H9"/>
  <c r="G9"/>
  <c r="F9"/>
  <c r="I9" i="10"/>
  <c r="I23" s="1"/>
  <c r="H9"/>
  <c r="H23" s="1"/>
  <c r="G9"/>
  <c r="F9"/>
  <c r="F23" s="1"/>
  <c r="I8" i="7"/>
  <c r="H8"/>
  <c r="G8"/>
  <c r="F8"/>
  <c r="H70" i="6"/>
  <c r="G70"/>
  <c r="F70"/>
  <c r="I70"/>
  <c r="I7"/>
  <c r="H7"/>
  <c r="G7"/>
  <c r="F7"/>
  <c r="I7" i="5"/>
  <c r="H7"/>
  <c r="G7"/>
  <c r="F7"/>
  <c r="I36" i="4"/>
  <c r="I8"/>
  <c r="H8"/>
  <c r="G8"/>
  <c r="F8"/>
  <c r="H71" i="3"/>
  <c r="G71"/>
  <c r="F71"/>
  <c r="I71"/>
  <c r="I7"/>
  <c r="H7"/>
  <c r="G7"/>
  <c r="F7"/>
  <c r="I51" i="2"/>
  <c r="H51"/>
  <c r="G51"/>
  <c r="F51"/>
  <c r="I69" i="1"/>
  <c r="H69"/>
  <c r="G69"/>
  <c r="F69"/>
  <c r="I61"/>
  <c r="H61"/>
  <c r="G61"/>
  <c r="F61"/>
  <c r="I52"/>
  <c r="H52"/>
  <c r="G52"/>
  <c r="F52"/>
  <c r="I18"/>
  <c r="H18"/>
  <c r="G18"/>
  <c r="F18"/>
  <c r="I15"/>
  <c r="H15"/>
  <c r="G15"/>
  <c r="F15"/>
  <c r="I15" i="2"/>
  <c r="H15"/>
  <c r="G15"/>
  <c r="F15"/>
  <c r="I16" i="12"/>
  <c r="H16"/>
  <c r="G16"/>
  <c r="F16"/>
  <c r="I16" i="14"/>
  <c r="H16"/>
  <c r="G16"/>
  <c r="F16"/>
  <c r="I53" i="24"/>
  <c r="H53"/>
  <c r="G53"/>
  <c r="F53"/>
  <c r="I49"/>
  <c r="H49"/>
  <c r="G49"/>
  <c r="I38"/>
  <c r="H38"/>
  <c r="G38"/>
  <c r="I30"/>
  <c r="H64" i="5" l="1"/>
  <c r="I45" i="3"/>
  <c r="H45"/>
  <c r="G45"/>
  <c r="F45"/>
  <c r="I44" i="4"/>
  <c r="I49" s="1"/>
  <c r="I46" i="16"/>
  <c r="H46"/>
  <c r="G46"/>
  <c r="F46"/>
  <c r="I31" i="5" l="1"/>
  <c r="H31"/>
  <c r="G31"/>
  <c r="F31"/>
  <c r="I31" i="6"/>
  <c r="H31"/>
  <c r="G31"/>
  <c r="F31"/>
  <c r="I26" i="1"/>
  <c r="H26"/>
  <c r="G26"/>
  <c r="F26"/>
  <c r="I53" i="14"/>
  <c r="H53"/>
  <c r="G53"/>
  <c r="F53"/>
  <c r="I55" i="13"/>
  <c r="H55"/>
  <c r="G55"/>
  <c r="F55"/>
  <c r="I40" i="15" l="1"/>
  <c r="H40"/>
  <c r="G40"/>
  <c r="F25"/>
  <c r="G25"/>
  <c r="H25"/>
  <c r="I25"/>
  <c r="I61" i="13"/>
  <c r="I21"/>
  <c r="H21"/>
  <c r="G21"/>
  <c r="F21"/>
  <c r="I18" i="9"/>
  <c r="H18"/>
  <c r="G18"/>
  <c r="F18"/>
  <c r="H45" i="7"/>
  <c r="I39" i="17"/>
  <c r="I23"/>
  <c r="H23"/>
  <c r="G23"/>
  <c r="F23"/>
  <c r="I19"/>
  <c r="H19"/>
  <c r="G19"/>
  <c r="F19"/>
  <c r="I37" i="19"/>
  <c r="I73" i="21" l="1"/>
  <c r="H73"/>
  <c r="G73"/>
  <c r="F73"/>
  <c r="I67" i="4" l="1"/>
  <c r="H67"/>
  <c r="G67"/>
  <c r="F67"/>
  <c r="I68" i="2"/>
  <c r="H68"/>
  <c r="G68"/>
  <c r="F68"/>
  <c r="H17" i="22"/>
  <c r="G17"/>
  <c r="F17"/>
  <c r="I17"/>
  <c r="G45" i="7" l="1"/>
  <c r="F45"/>
  <c r="I45"/>
  <c r="H30" i="12"/>
  <c r="G30"/>
  <c r="F30"/>
  <c r="I30"/>
  <c r="I65" i="13"/>
  <c r="H65"/>
  <c r="G65"/>
  <c r="F65"/>
  <c r="H61"/>
  <c r="G61"/>
  <c r="F61"/>
  <c r="I49"/>
  <c r="H49"/>
  <c r="G49"/>
  <c r="F49"/>
  <c r="I45"/>
  <c r="H45"/>
  <c r="G45"/>
  <c r="F45"/>
  <c r="I29" i="14"/>
  <c r="H29"/>
  <c r="G29"/>
  <c r="F29"/>
  <c r="I13"/>
  <c r="H13"/>
  <c r="G13"/>
  <c r="F13"/>
  <c r="I59"/>
  <c r="F63"/>
  <c r="H63"/>
  <c r="I63"/>
  <c r="I62" i="16"/>
  <c r="F71" i="17"/>
  <c r="F18" i="20"/>
  <c r="G18"/>
  <c r="I18"/>
  <c r="I48" i="15" l="1"/>
  <c r="H48"/>
  <c r="G48"/>
  <c r="F48"/>
  <c r="F67" i="18" l="1"/>
  <c r="G67"/>
  <c r="G73" s="1"/>
  <c r="H67"/>
  <c r="I67"/>
  <c r="F15" i="6" l="1"/>
  <c r="G15"/>
  <c r="H15"/>
  <c r="I15"/>
  <c r="F18"/>
  <c r="G18"/>
  <c r="H18"/>
  <c r="I18"/>
  <c r="F22"/>
  <c r="G22"/>
  <c r="H22"/>
  <c r="I22"/>
  <c r="F38"/>
  <c r="G38"/>
  <c r="H38"/>
  <c r="I38"/>
  <c r="F46"/>
  <c r="G46"/>
  <c r="H46"/>
  <c r="I46"/>
  <c r="F49"/>
  <c r="G49"/>
  <c r="H49"/>
  <c r="I49"/>
  <c r="F62"/>
  <c r="G62"/>
  <c r="H62"/>
  <c r="I62"/>
  <c r="H51" l="1"/>
  <c r="I51"/>
  <c r="G51"/>
  <c r="F51"/>
  <c r="F12" i="2" l="1"/>
  <c r="G12"/>
  <c r="H12"/>
  <c r="I12"/>
  <c r="F18"/>
  <c r="G18"/>
  <c r="H18"/>
  <c r="I18"/>
  <c r="F13" i="4"/>
  <c r="G13"/>
  <c r="H13"/>
  <c r="I13"/>
  <c r="F16"/>
  <c r="G16"/>
  <c r="H16"/>
  <c r="I16"/>
  <c r="F20"/>
  <c r="G20"/>
  <c r="H20"/>
  <c r="I20"/>
  <c r="F29"/>
  <c r="G29"/>
  <c r="H29"/>
  <c r="I29"/>
  <c r="F36"/>
  <c r="G36"/>
  <c r="H36"/>
  <c r="F44"/>
  <c r="G44"/>
  <c r="H44"/>
  <c r="F47"/>
  <c r="G47"/>
  <c r="H47"/>
  <c r="I47"/>
  <c r="F61"/>
  <c r="G61"/>
  <c r="H61"/>
  <c r="I61"/>
  <c r="F26" i="2"/>
  <c r="G26"/>
  <c r="H26"/>
  <c r="I26"/>
  <c r="F32"/>
  <c r="G32"/>
  <c r="H32"/>
  <c r="I32"/>
  <c r="F42"/>
  <c r="G42"/>
  <c r="H42"/>
  <c r="I42"/>
  <c r="F45"/>
  <c r="G45"/>
  <c r="H45"/>
  <c r="I45"/>
  <c r="F60"/>
  <c r="G60"/>
  <c r="H60"/>
  <c r="I60"/>
  <c r="H49" i="4" l="1"/>
  <c r="G49"/>
  <c r="F49"/>
  <c r="H47" i="2"/>
  <c r="I47"/>
  <c r="G47"/>
  <c r="F47"/>
  <c r="I16" i="18"/>
  <c r="I17" i="3" l="1"/>
  <c r="H17"/>
  <c r="G17"/>
  <c r="F17"/>
  <c r="I18" i="5"/>
  <c r="H18"/>
  <c r="G18"/>
  <c r="F18"/>
  <c r="I18" i="7"/>
  <c r="H18"/>
  <c r="G18"/>
  <c r="F18"/>
  <c r="I17" i="8"/>
  <c r="H17"/>
  <c r="G17"/>
  <c r="F17"/>
  <c r="H18" i="10"/>
  <c r="G18"/>
  <c r="F18"/>
  <c r="I49" i="18"/>
  <c r="H49"/>
  <c r="G49"/>
  <c r="F49"/>
  <c r="G19"/>
  <c r="F19"/>
  <c r="F38" i="24"/>
  <c r="F48" i="17"/>
  <c r="I18" i="15"/>
  <c r="H18"/>
  <c r="G18"/>
  <c r="F18"/>
  <c r="G63" i="14"/>
  <c r="I70" i="13"/>
  <c r="I52" i="11"/>
  <c r="H52"/>
  <c r="G52"/>
  <c r="F52"/>
  <c r="G50" i="20" l="1"/>
  <c r="F50"/>
  <c r="H21" i="22"/>
  <c r="I66" i="19" l="1"/>
  <c r="H66"/>
  <c r="G66"/>
  <c r="F66"/>
  <c r="I41" i="11" l="1"/>
  <c r="H41"/>
  <c r="G41"/>
  <c r="F41"/>
  <c r="I51" i="12" l="1"/>
  <c r="H51"/>
  <c r="G51"/>
  <c r="F51"/>
  <c r="I71" i="10"/>
  <c r="H71"/>
  <c r="G71"/>
  <c r="F71"/>
  <c r="I54"/>
  <c r="H54"/>
  <c r="G54"/>
  <c r="F54"/>
  <c r="F51" i="9" l="1"/>
  <c r="G51"/>
  <c r="H51"/>
  <c r="I51"/>
  <c r="F40"/>
  <c r="G40"/>
  <c r="H40"/>
  <c r="I40"/>
  <c r="F67" i="10" l="1"/>
  <c r="G67"/>
  <c r="H67"/>
  <c r="H72" s="1"/>
  <c r="I67"/>
  <c r="I72" s="1"/>
  <c r="F13" i="12"/>
  <c r="G13"/>
  <c r="H13"/>
  <c r="I13"/>
  <c r="F20"/>
  <c r="F21" s="1"/>
  <c r="G20"/>
  <c r="H20"/>
  <c r="H21" s="1"/>
  <c r="I20"/>
  <c r="F37"/>
  <c r="G37"/>
  <c r="H37"/>
  <c r="I37"/>
  <c r="F40"/>
  <c r="G40"/>
  <c r="H40"/>
  <c r="I40"/>
  <c r="F47"/>
  <c r="G47"/>
  <c r="H47"/>
  <c r="I47"/>
  <c r="G42" l="1"/>
  <c r="G56" s="1"/>
  <c r="I21"/>
  <c r="H42"/>
  <c r="H56" s="1"/>
  <c r="F42"/>
  <c r="F56" s="1"/>
  <c r="I42"/>
  <c r="I56" l="1"/>
  <c r="I16" i="24"/>
  <c r="H16"/>
  <c r="G16"/>
  <c r="F16"/>
  <c r="I54" i="23"/>
  <c r="H54"/>
  <c r="G54"/>
  <c r="F54"/>
  <c r="F49" i="24" l="1"/>
  <c r="I41"/>
  <c r="H41"/>
  <c r="G41"/>
  <c r="F41"/>
  <c r="H30"/>
  <c r="G30"/>
  <c r="F30"/>
  <c r="I20"/>
  <c r="H20"/>
  <c r="G20"/>
  <c r="F20"/>
  <c r="F13"/>
  <c r="I63" i="22"/>
  <c r="H63"/>
  <c r="G63"/>
  <c r="F63"/>
  <c r="I48"/>
  <c r="H48"/>
  <c r="G48"/>
  <c r="F48"/>
  <c r="I30"/>
  <c r="H30"/>
  <c r="G30"/>
  <c r="F30"/>
  <c r="I21"/>
  <c r="G21"/>
  <c r="F21"/>
  <c r="I14"/>
  <c r="I22" s="1"/>
  <c r="H14"/>
  <c r="H22" s="1"/>
  <c r="G14"/>
  <c r="G22" s="1"/>
  <c r="F14"/>
  <c r="F22" s="1"/>
  <c r="I62" i="20"/>
  <c r="H62"/>
  <c r="G62"/>
  <c r="F62"/>
  <c r="I50"/>
  <c r="H50"/>
  <c r="I38"/>
  <c r="H38"/>
  <c r="G38"/>
  <c r="F38"/>
  <c r="I22"/>
  <c r="H22"/>
  <c r="G22"/>
  <c r="I15"/>
  <c r="H15"/>
  <c r="G15"/>
  <c r="F15"/>
  <c r="I52" i="18"/>
  <c r="H52"/>
  <c r="G52"/>
  <c r="F52"/>
  <c r="I39"/>
  <c r="H39"/>
  <c r="G39"/>
  <c r="F39"/>
  <c r="I31"/>
  <c r="H31"/>
  <c r="G31"/>
  <c r="F31"/>
  <c r="H16"/>
  <c r="G16"/>
  <c r="F16"/>
  <c r="H62" i="16"/>
  <c r="G62"/>
  <c r="I49"/>
  <c r="H49"/>
  <c r="G49"/>
  <c r="F49"/>
  <c r="I39"/>
  <c r="H39"/>
  <c r="G39"/>
  <c r="F39"/>
  <c r="I33"/>
  <c r="H33"/>
  <c r="G33"/>
  <c r="F33"/>
  <c r="I24"/>
  <c r="H24"/>
  <c r="G24"/>
  <c r="F24"/>
  <c r="H59" i="14"/>
  <c r="G59"/>
  <c r="F59"/>
  <c r="I47"/>
  <c r="H47"/>
  <c r="G47"/>
  <c r="F47"/>
  <c r="F44"/>
  <c r="H36"/>
  <c r="G36"/>
  <c r="F36"/>
  <c r="I51" i="10"/>
  <c r="H51"/>
  <c r="G51"/>
  <c r="F51"/>
  <c r="I41"/>
  <c r="H41"/>
  <c r="G41"/>
  <c r="F41"/>
  <c r="I32"/>
  <c r="H32"/>
  <c r="G32"/>
  <c r="F32"/>
  <c r="I22"/>
  <c r="H22"/>
  <c r="G22"/>
  <c r="F22"/>
  <c r="I15"/>
  <c r="H15"/>
  <c r="G15"/>
  <c r="F15"/>
  <c r="I61" i="8"/>
  <c r="H61"/>
  <c r="G61"/>
  <c r="F61"/>
  <c r="I49"/>
  <c r="H49"/>
  <c r="G49"/>
  <c r="F49"/>
  <c r="I46"/>
  <c r="H46"/>
  <c r="G46"/>
  <c r="F46"/>
  <c r="I36"/>
  <c r="H36"/>
  <c r="G36"/>
  <c r="F36"/>
  <c r="I30"/>
  <c r="H30"/>
  <c r="G30"/>
  <c r="F30"/>
  <c r="I21"/>
  <c r="H21"/>
  <c r="G21"/>
  <c r="F21"/>
  <c r="I14"/>
  <c r="H14"/>
  <c r="G14"/>
  <c r="F14"/>
  <c r="H56" i="10" l="1"/>
  <c r="I56"/>
  <c r="G56"/>
  <c r="F56"/>
  <c r="F51" i="8"/>
  <c r="H51"/>
  <c r="G51"/>
  <c r="I51"/>
  <c r="F50" i="23"/>
  <c r="I42"/>
  <c r="H42"/>
  <c r="G42"/>
  <c r="F42"/>
  <c r="F30"/>
  <c r="I20"/>
  <c r="H20"/>
  <c r="G20"/>
  <c r="F20"/>
  <c r="I13"/>
  <c r="H13"/>
  <c r="G13"/>
  <c r="F13"/>
  <c r="F65" i="21"/>
  <c r="I50"/>
  <c r="H50"/>
  <c r="G50"/>
  <c r="F50"/>
  <c r="I32"/>
  <c r="H32"/>
  <c r="G32"/>
  <c r="F32"/>
  <c r="I23"/>
  <c r="H23"/>
  <c r="G23"/>
  <c r="F23"/>
  <c r="I16"/>
  <c r="H16"/>
  <c r="G16"/>
  <c r="F16"/>
  <c r="I62" i="19"/>
  <c r="H62"/>
  <c r="G62"/>
  <c r="F62"/>
  <c r="I50"/>
  <c r="H50"/>
  <c r="G50"/>
  <c r="F50"/>
  <c r="H37"/>
  <c r="G37"/>
  <c r="F37"/>
  <c r="I31"/>
  <c r="H31"/>
  <c r="G31"/>
  <c r="F31"/>
  <c r="I22"/>
  <c r="H22"/>
  <c r="G22"/>
  <c r="F22"/>
  <c r="I15"/>
  <c r="H15"/>
  <c r="G15"/>
  <c r="F15"/>
  <c r="I67" i="17"/>
  <c r="H67"/>
  <c r="G67"/>
  <c r="F67"/>
  <c r="I52"/>
  <c r="H52"/>
  <c r="G52"/>
  <c r="F52"/>
  <c r="H39"/>
  <c r="G39"/>
  <c r="F39"/>
  <c r="F31"/>
  <c r="F16"/>
  <c r="G75" i="21" l="1"/>
  <c r="F21" i="23"/>
  <c r="H21"/>
  <c r="G21"/>
  <c r="I21"/>
  <c r="I75" i="21"/>
  <c r="F23" i="19"/>
  <c r="H75" i="21"/>
  <c r="F75"/>
  <c r="G23" i="19"/>
  <c r="I23"/>
  <c r="H23"/>
  <c r="I65" i="15"/>
  <c r="H65"/>
  <c r="G65"/>
  <c r="F65"/>
  <c r="F74" s="1"/>
  <c r="I52"/>
  <c r="I54" s="1"/>
  <c r="H52"/>
  <c r="G52"/>
  <c r="F52"/>
  <c r="F40"/>
  <c r="H34"/>
  <c r="H54" s="1"/>
  <c r="G34"/>
  <c r="G54" s="1"/>
  <c r="F34"/>
  <c r="H70" i="13"/>
  <c r="I48" i="11"/>
  <c r="H48"/>
  <c r="G48"/>
  <c r="F48"/>
  <c r="I37"/>
  <c r="H37"/>
  <c r="G37"/>
  <c r="F37"/>
  <c r="I30"/>
  <c r="I43" s="1"/>
  <c r="H30"/>
  <c r="H43" s="1"/>
  <c r="G30"/>
  <c r="G43" s="1"/>
  <c r="F30"/>
  <c r="F43" s="1"/>
  <c r="I20"/>
  <c r="H20"/>
  <c r="G20"/>
  <c r="F20"/>
  <c r="I13"/>
  <c r="H13"/>
  <c r="G13"/>
  <c r="F13"/>
  <c r="I68" i="9"/>
  <c r="H68"/>
  <c r="G68"/>
  <c r="I55"/>
  <c r="H55"/>
  <c r="G55"/>
  <c r="F55"/>
  <c r="I32"/>
  <c r="I57" s="1"/>
  <c r="H32"/>
  <c r="H57" s="1"/>
  <c r="G32"/>
  <c r="G57" s="1"/>
  <c r="F32"/>
  <c r="F57" s="1"/>
  <c r="I22"/>
  <c r="I23" s="1"/>
  <c r="H22"/>
  <c r="H23" s="1"/>
  <c r="G22"/>
  <c r="F22"/>
  <c r="I15"/>
  <c r="H15"/>
  <c r="G15"/>
  <c r="F15"/>
  <c r="I61" i="7"/>
  <c r="H61"/>
  <c r="G61"/>
  <c r="F61"/>
  <c r="I49"/>
  <c r="H49"/>
  <c r="G49"/>
  <c r="F49"/>
  <c r="I37"/>
  <c r="H37"/>
  <c r="G37"/>
  <c r="F37"/>
  <c r="I31"/>
  <c r="H31"/>
  <c r="H51" s="1"/>
  <c r="H68" s="1"/>
  <c r="G31"/>
  <c r="G51" s="1"/>
  <c r="G68" s="1"/>
  <c r="F31"/>
  <c r="I22"/>
  <c r="H22"/>
  <c r="G22"/>
  <c r="F22"/>
  <c r="I15"/>
  <c r="H15"/>
  <c r="G15"/>
  <c r="G23" s="1"/>
  <c r="F15"/>
  <c r="F23" s="1"/>
  <c r="H23" l="1"/>
  <c r="I75" i="15"/>
  <c r="F70" i="13"/>
  <c r="G70"/>
  <c r="F51" i="7"/>
  <c r="F68" s="1"/>
  <c r="I23"/>
  <c r="I51"/>
  <c r="I68" s="1"/>
  <c r="H75" i="15"/>
  <c r="G75"/>
  <c r="F54"/>
  <c r="F75" s="1"/>
  <c r="G68" i="5"/>
  <c r="H68"/>
  <c r="I68"/>
  <c r="F68"/>
  <c r="I64"/>
  <c r="G64"/>
  <c r="F64"/>
  <c r="I50"/>
  <c r="H50"/>
  <c r="G50"/>
  <c r="F50"/>
  <c r="I46"/>
  <c r="H46"/>
  <c r="G46"/>
  <c r="F46"/>
  <c r="I38"/>
  <c r="H38"/>
  <c r="G38"/>
  <c r="F38"/>
  <c r="I22"/>
  <c r="H22"/>
  <c r="G22"/>
  <c r="F22"/>
  <c r="I15"/>
  <c r="H15"/>
  <c r="G15"/>
  <c r="F15"/>
  <c r="G21" i="3"/>
  <c r="H21"/>
  <c r="I21"/>
  <c r="F21"/>
  <c r="I63"/>
  <c r="H63"/>
  <c r="G63"/>
  <c r="F63"/>
  <c r="I49"/>
  <c r="H49"/>
  <c r="G49"/>
  <c r="F49"/>
  <c r="I37"/>
  <c r="H37"/>
  <c r="G37"/>
  <c r="F37"/>
  <c r="I30"/>
  <c r="H30"/>
  <c r="G30"/>
  <c r="F30"/>
  <c r="I14"/>
  <c r="H14"/>
  <c r="G14"/>
  <c r="F14"/>
  <c r="G46" i="1"/>
  <c r="H46"/>
  <c r="I46"/>
  <c r="F46"/>
  <c r="G42"/>
  <c r="H42"/>
  <c r="I42"/>
  <c r="F42"/>
  <c r="G32"/>
  <c r="H32"/>
  <c r="I32"/>
  <c r="F32"/>
  <c r="G12"/>
  <c r="G19" s="1"/>
  <c r="H12"/>
  <c r="H19" s="1"/>
  <c r="I12"/>
  <c r="I19" s="1"/>
  <c r="F12"/>
  <c r="F19" s="1"/>
  <c r="F48" l="1"/>
  <c r="I48"/>
  <c r="G48"/>
  <c r="H48"/>
  <c r="H51" i="3"/>
  <c r="G51"/>
  <c r="F51"/>
  <c r="H52" i="5"/>
  <c r="I51" i="3"/>
  <c r="F52" i="5"/>
  <c r="G52"/>
  <c r="I52"/>
</calcChain>
</file>

<file path=xl/sharedStrings.xml><?xml version="1.0" encoding="utf-8"?>
<sst xmlns="http://schemas.openxmlformats.org/spreadsheetml/2006/main" count="2540" uniqueCount="442">
  <si>
    <t>меню</t>
  </si>
  <si>
    <t>выход</t>
  </si>
  <si>
    <t>продукты</t>
  </si>
  <si>
    <t>брутто</t>
  </si>
  <si>
    <t>нетто</t>
  </si>
  <si>
    <t>Б</t>
  </si>
  <si>
    <t>Ж</t>
  </si>
  <si>
    <t>У</t>
  </si>
  <si>
    <t>энергет ценность</t>
  </si>
  <si>
    <t>ЗАВТРАК</t>
  </si>
  <si>
    <t>Фрукты</t>
  </si>
  <si>
    <t>масло сливочное</t>
  </si>
  <si>
    <t>хлеб пшеничный</t>
  </si>
  <si>
    <t>сыр</t>
  </si>
  <si>
    <t>сахар</t>
  </si>
  <si>
    <t>2-ой завтрак</t>
  </si>
  <si>
    <t>сок</t>
  </si>
  <si>
    <t>ОБЕД</t>
  </si>
  <si>
    <t>капуста</t>
  </si>
  <si>
    <t>масло растительное</t>
  </si>
  <si>
    <t>мясо</t>
  </si>
  <si>
    <t>картофель</t>
  </si>
  <si>
    <t>лук репчатый</t>
  </si>
  <si>
    <t>морковь</t>
  </si>
  <si>
    <t>яйцо 1/10 шт</t>
  </si>
  <si>
    <t>молоко</t>
  </si>
  <si>
    <t>сухари пшеничные</t>
  </si>
  <si>
    <t>куряга</t>
  </si>
  <si>
    <t>хлеб ржаной</t>
  </si>
  <si>
    <t>ПОЛДНИК</t>
  </si>
  <si>
    <t>мука пшеничная</t>
  </si>
  <si>
    <t>дрожжи</t>
  </si>
  <si>
    <t>ИТОГО ОБЕД</t>
  </si>
  <si>
    <t>ИТОГО ЗАВТРАК</t>
  </si>
  <si>
    <t>ИТОГО ПОЛДНИК</t>
  </si>
  <si>
    <t>ИТОГО ЗА ДЕНЬ</t>
  </si>
  <si>
    <t xml:space="preserve"> </t>
  </si>
  <si>
    <t>крупа рисовая</t>
  </si>
  <si>
    <t>какао</t>
  </si>
  <si>
    <t>150</t>
  </si>
  <si>
    <t>томат</t>
  </si>
  <si>
    <t>чай</t>
  </si>
  <si>
    <t>200</t>
  </si>
  <si>
    <t>пшено</t>
  </si>
  <si>
    <t>цикорий</t>
  </si>
  <si>
    <t>мука</t>
  </si>
  <si>
    <t>крупа полбяная</t>
  </si>
  <si>
    <t xml:space="preserve">сахар </t>
  </si>
  <si>
    <t xml:space="preserve">молоко </t>
  </si>
  <si>
    <t xml:space="preserve">морковь </t>
  </si>
  <si>
    <t xml:space="preserve">мясо </t>
  </si>
  <si>
    <t>Компот</t>
  </si>
  <si>
    <t>Хлеб ржаной</t>
  </si>
  <si>
    <t>Сок</t>
  </si>
  <si>
    <t>Хлеб пшеничный</t>
  </si>
  <si>
    <t xml:space="preserve">Вермишель </t>
  </si>
  <si>
    <t>Цикорий</t>
  </si>
  <si>
    <t>Салат из свеклы с черносливом</t>
  </si>
  <si>
    <t>Шницель с картофельным пюре</t>
  </si>
  <si>
    <t xml:space="preserve">                                                                  </t>
  </si>
  <si>
    <t xml:space="preserve">творог </t>
  </si>
  <si>
    <t>Молочная вермишель</t>
  </si>
  <si>
    <t xml:space="preserve">Хлеб </t>
  </si>
  <si>
    <t>яйцо 1/10 шт.</t>
  </si>
  <si>
    <t>Творог</t>
  </si>
  <si>
    <t>Какао с молоком</t>
  </si>
  <si>
    <t>Каша Дружба</t>
  </si>
  <si>
    <t xml:space="preserve">                       3-ий день 1 кв 2014 г</t>
  </si>
  <si>
    <t>Салат фруктовый</t>
  </si>
  <si>
    <t xml:space="preserve">лук </t>
  </si>
  <si>
    <t>Каша рисовая</t>
  </si>
  <si>
    <t>Картофельная запеканка</t>
  </si>
  <si>
    <t>Чай с молоком</t>
  </si>
  <si>
    <t>хлеб</t>
  </si>
  <si>
    <t xml:space="preserve">Омлет </t>
  </si>
  <si>
    <t>яйцо 1 шт.</t>
  </si>
  <si>
    <t xml:space="preserve">сыр </t>
  </si>
  <si>
    <t>Салат из яблок и моркови</t>
  </si>
  <si>
    <t xml:space="preserve">свекла </t>
  </si>
  <si>
    <t xml:space="preserve">томат </t>
  </si>
  <si>
    <t xml:space="preserve">картофель </t>
  </si>
  <si>
    <t>рис</t>
  </si>
  <si>
    <t xml:space="preserve">масло сливочное </t>
  </si>
  <si>
    <t xml:space="preserve">Печенье </t>
  </si>
  <si>
    <t>Каша манная</t>
  </si>
  <si>
    <t xml:space="preserve">манка </t>
  </si>
  <si>
    <t>Каша пшеничная</t>
  </si>
  <si>
    <t xml:space="preserve">Творог </t>
  </si>
  <si>
    <t>Каша полбяная</t>
  </si>
  <si>
    <t>Домашняя лапша</t>
  </si>
  <si>
    <t>Голубцы ленивые</t>
  </si>
  <si>
    <t xml:space="preserve">рис </t>
  </si>
  <si>
    <t>Омлет</t>
  </si>
  <si>
    <t xml:space="preserve">какао </t>
  </si>
  <si>
    <t>Вафли</t>
  </si>
  <si>
    <t>вафли</t>
  </si>
  <si>
    <t>Фруктовый плов</t>
  </si>
  <si>
    <t>крупа перловая</t>
  </si>
  <si>
    <t>Биточки рыбные с картофельным пюре</t>
  </si>
  <si>
    <t xml:space="preserve">вермишель </t>
  </si>
  <si>
    <t>Молочная яичница</t>
  </si>
  <si>
    <t>геркулес</t>
  </si>
  <si>
    <t xml:space="preserve">Каша пшенная </t>
  </si>
  <si>
    <t>Плов с мясом</t>
  </si>
  <si>
    <t>Каша ячневая</t>
  </si>
  <si>
    <t>Каша геркулесовая</t>
  </si>
  <si>
    <t>Суп вермишелевый</t>
  </si>
  <si>
    <t>Ватрушка с картофелем</t>
  </si>
  <si>
    <t>Какао  с молоком</t>
  </si>
  <si>
    <t>1-ый день</t>
  </si>
  <si>
    <t>Сок фруктовый</t>
  </si>
  <si>
    <t>2-ой день</t>
  </si>
  <si>
    <t>Каша "Дружба"</t>
  </si>
  <si>
    <t>3-ий день</t>
  </si>
  <si>
    <t>4-ый день</t>
  </si>
  <si>
    <t>5-ый день</t>
  </si>
  <si>
    <t>6-ой день</t>
  </si>
  <si>
    <t>7-ой день</t>
  </si>
  <si>
    <t>8-ой день</t>
  </si>
  <si>
    <t>9-ый день</t>
  </si>
  <si>
    <t>10-ый день</t>
  </si>
  <si>
    <t>11-ый день</t>
  </si>
  <si>
    <t>12-ый день</t>
  </si>
  <si>
    <t>Печенье</t>
  </si>
  <si>
    <t>Каша гречневая</t>
  </si>
  <si>
    <t>Каша пшенная</t>
  </si>
  <si>
    <t>Завтрак</t>
  </si>
  <si>
    <t xml:space="preserve">Дни </t>
  </si>
  <si>
    <t xml:space="preserve">Вафли </t>
  </si>
  <si>
    <t>крупа пшенная</t>
  </si>
  <si>
    <t xml:space="preserve">                               для детей от 3-х до 7 лет</t>
  </si>
  <si>
    <t>30/8</t>
  </si>
  <si>
    <t>печенье</t>
  </si>
  <si>
    <t>Мука пшеничная</t>
  </si>
  <si>
    <t xml:space="preserve">Молоко </t>
  </si>
  <si>
    <t>Яйцо 1/10 шт.</t>
  </si>
  <si>
    <t>-</t>
  </si>
  <si>
    <t xml:space="preserve">Сахар </t>
  </si>
  <si>
    <t>Масло растительное</t>
  </si>
  <si>
    <t xml:space="preserve">Масло сливочное </t>
  </si>
  <si>
    <t xml:space="preserve">Дрожжи </t>
  </si>
  <si>
    <t xml:space="preserve">Какао  с молоком   </t>
  </si>
  <si>
    <t xml:space="preserve">Какао </t>
  </si>
  <si>
    <t xml:space="preserve">Фрукты </t>
  </si>
  <si>
    <t>Крупа пшеничная</t>
  </si>
  <si>
    <t>Молоко</t>
  </si>
  <si>
    <t>Масло сливочное</t>
  </si>
  <si>
    <t>Сахар</t>
  </si>
  <si>
    <t xml:space="preserve">Цикорий </t>
  </si>
  <si>
    <t xml:space="preserve">Сок </t>
  </si>
  <si>
    <t xml:space="preserve">Картофель </t>
  </si>
  <si>
    <t xml:space="preserve">Мясо </t>
  </si>
  <si>
    <t xml:space="preserve">Рис </t>
  </si>
  <si>
    <t xml:space="preserve">Морковь </t>
  </si>
  <si>
    <t>Лук репчатый</t>
  </si>
  <si>
    <t xml:space="preserve">Мясо  </t>
  </si>
  <si>
    <t xml:space="preserve">Капуста </t>
  </si>
  <si>
    <t xml:space="preserve">Компот </t>
  </si>
  <si>
    <t xml:space="preserve">Куряга </t>
  </si>
  <si>
    <t xml:space="preserve">Молочная яичница </t>
  </si>
  <si>
    <t>Яйцо 1 шт.</t>
  </si>
  <si>
    <t>Чай</t>
  </si>
  <si>
    <t xml:space="preserve">Свекла </t>
  </si>
  <si>
    <t xml:space="preserve">Чернослив </t>
  </si>
  <si>
    <t>Яблоки</t>
  </si>
  <si>
    <t xml:space="preserve">Домашняя лапша </t>
  </si>
  <si>
    <t>Мука</t>
  </si>
  <si>
    <t>Картофель</t>
  </si>
  <si>
    <t xml:space="preserve">Лук </t>
  </si>
  <si>
    <t>Морковь</t>
  </si>
  <si>
    <t>Капуста свежая</t>
  </si>
  <si>
    <t>Лук</t>
  </si>
  <si>
    <t xml:space="preserve">Картофельная запеканка </t>
  </si>
  <si>
    <t xml:space="preserve">Рыба </t>
  </si>
  <si>
    <t xml:space="preserve">Лук репчатый </t>
  </si>
  <si>
    <t>Рис</t>
  </si>
  <si>
    <t>Изюм</t>
  </si>
  <si>
    <t xml:space="preserve">Сыр </t>
  </si>
  <si>
    <t xml:space="preserve">Яблоко </t>
  </si>
  <si>
    <t xml:space="preserve">Груша </t>
  </si>
  <si>
    <t xml:space="preserve">Мухара </t>
  </si>
  <si>
    <t xml:space="preserve">Горох </t>
  </si>
  <si>
    <t xml:space="preserve">Томат </t>
  </si>
  <si>
    <t xml:space="preserve">Мука </t>
  </si>
  <si>
    <t xml:space="preserve">Масло растительное </t>
  </si>
  <si>
    <t>Запеканка вермишелевая</t>
  </si>
  <si>
    <t>Масло растительн</t>
  </si>
  <si>
    <t>Ячневая каша</t>
  </si>
  <si>
    <t>ячневая крупа</t>
  </si>
  <si>
    <t xml:space="preserve">чернослив </t>
  </si>
  <si>
    <t>Крупа рисовая</t>
  </si>
  <si>
    <t>Масло растительн.</t>
  </si>
  <si>
    <t>Капуста</t>
  </si>
  <si>
    <t>Томат</t>
  </si>
  <si>
    <t>Мясо</t>
  </si>
  <si>
    <t>Яйцо 1/8 шт.</t>
  </si>
  <si>
    <t>Рыба</t>
  </si>
  <si>
    <t>Свекла</t>
  </si>
  <si>
    <t xml:space="preserve">Голубцы ленивые </t>
  </si>
  <si>
    <t xml:space="preserve">Куряга  </t>
  </si>
  <si>
    <t xml:space="preserve">Манка </t>
  </si>
  <si>
    <t>Крупа перловая</t>
  </si>
  <si>
    <t xml:space="preserve">Каша ячневая </t>
  </si>
  <si>
    <t xml:space="preserve">Крупа ячневая </t>
  </si>
  <si>
    <t>Хлеб</t>
  </si>
  <si>
    <t>Мармелад</t>
  </si>
  <si>
    <t xml:space="preserve">Чай с молоком </t>
  </si>
  <si>
    <t>Мухара</t>
  </si>
  <si>
    <t xml:space="preserve">Запеканка вермишелевая </t>
  </si>
  <si>
    <t xml:space="preserve">                                                     от1.5 - до3 лет</t>
  </si>
  <si>
    <t>75/150</t>
  </si>
  <si>
    <t>Молоко витаминизиров.</t>
  </si>
  <si>
    <t xml:space="preserve">ИТОГО </t>
  </si>
  <si>
    <t xml:space="preserve">цикорий </t>
  </si>
  <si>
    <t>Каша «Дружба»</t>
  </si>
  <si>
    <t>Пшено</t>
  </si>
  <si>
    <t>Крупа гречневая</t>
  </si>
  <si>
    <t xml:space="preserve">Хлеб пшеничный </t>
  </si>
  <si>
    <t xml:space="preserve">Банан   </t>
  </si>
  <si>
    <t>Тушеная капуста с мясом</t>
  </si>
  <si>
    <t xml:space="preserve">Сахар                 </t>
  </si>
  <si>
    <t>Мясо (говядина)</t>
  </si>
  <si>
    <t xml:space="preserve">Яблоки </t>
  </si>
  <si>
    <t>Вермишелевая запеканка</t>
  </si>
  <si>
    <t>Яйцо1/8 шт.</t>
  </si>
  <si>
    <t xml:space="preserve">Гречневая каша </t>
  </si>
  <si>
    <t>Гречка</t>
  </si>
  <si>
    <t xml:space="preserve">Чай </t>
  </si>
  <si>
    <t>Масло растит</t>
  </si>
  <si>
    <t>Картофельное пюре, бефстроганов</t>
  </si>
  <si>
    <t>Салат из капусты с яблоками</t>
  </si>
  <si>
    <t>Яблоко</t>
  </si>
  <si>
    <t>Пирожки с яблоками</t>
  </si>
  <si>
    <t xml:space="preserve">Масло сливочное                                   </t>
  </si>
  <si>
    <t xml:space="preserve">Масло растительное                                </t>
  </si>
  <si>
    <t>Молоко свежая</t>
  </si>
  <si>
    <t xml:space="preserve">Сыр                                               </t>
  </si>
  <si>
    <t xml:space="preserve">Яйцо                                              </t>
  </si>
  <si>
    <t xml:space="preserve">Крупа гречневая                                   </t>
  </si>
  <si>
    <t xml:space="preserve">Крупа манная                                      </t>
  </si>
  <si>
    <t xml:space="preserve">Крупа перловая                                    </t>
  </si>
  <si>
    <t xml:space="preserve">Крупа ячневая                                     </t>
  </si>
  <si>
    <t xml:space="preserve">Крупа пшеничная                                   </t>
  </si>
  <si>
    <t xml:space="preserve">Пшено                                             </t>
  </si>
  <si>
    <t xml:space="preserve">Геркулес                                          </t>
  </si>
  <si>
    <t xml:space="preserve">Горох                                             </t>
  </si>
  <si>
    <t xml:space="preserve">Вафли                                             </t>
  </si>
  <si>
    <t xml:space="preserve">Мармелад                                          </t>
  </si>
  <si>
    <t xml:space="preserve">Печенье                                           </t>
  </si>
  <si>
    <t xml:space="preserve">Курага                                            </t>
  </si>
  <si>
    <t xml:space="preserve">Чернослив                                         </t>
  </si>
  <si>
    <t xml:space="preserve">Груши                                             </t>
  </si>
  <si>
    <t xml:space="preserve">Бананы                                            </t>
  </si>
  <si>
    <t xml:space="preserve">Мандарины                                         </t>
  </si>
  <si>
    <t xml:space="preserve">Киви                                              </t>
  </si>
  <si>
    <t xml:space="preserve">Яблоки                                            </t>
  </si>
  <si>
    <t xml:space="preserve">Изюм                                              </t>
  </si>
  <si>
    <t xml:space="preserve">Морковь                                           </t>
  </si>
  <si>
    <t xml:space="preserve">Свекла                                            </t>
  </si>
  <si>
    <t xml:space="preserve">Чай                                               </t>
  </si>
  <si>
    <t xml:space="preserve">Дрожжи                                            </t>
  </si>
  <si>
    <t xml:space="preserve">Крупа полбяная                                    </t>
  </si>
  <si>
    <t xml:space="preserve">Цикорий                                           </t>
  </si>
  <si>
    <t>для детей от 3-х до 7 лет</t>
  </si>
  <si>
    <t>наименование прдуктов</t>
  </si>
  <si>
    <t>по норме</t>
  </si>
  <si>
    <t>больше нормы</t>
  </si>
  <si>
    <t>меньше нормы</t>
  </si>
  <si>
    <t>КРУПЫ</t>
  </si>
  <si>
    <t>Макароны</t>
  </si>
  <si>
    <t>Сухари пшеничная</t>
  </si>
  <si>
    <t>ОВОЩИ</t>
  </si>
  <si>
    <t xml:space="preserve">Капуста  свежая                          </t>
  </si>
  <si>
    <t>Томатная паста</t>
  </si>
  <si>
    <t>ФРУКТЫ</t>
  </si>
  <si>
    <t>СУХОФРУКТЫ</t>
  </si>
  <si>
    <t>Какао</t>
  </si>
  <si>
    <t>КОНДИТЕРСК. ИЗДЕЛИЯ</t>
  </si>
  <si>
    <t xml:space="preserve">Сахар (песок)                                     </t>
  </si>
  <si>
    <t>МОЛОЧНАЯ ПРОДУКЦИЯ</t>
  </si>
  <si>
    <t xml:space="preserve">Мясо с костями                          </t>
  </si>
  <si>
    <t>Мясо б-костей</t>
  </si>
  <si>
    <t>Соль</t>
  </si>
  <si>
    <t>для детей от 1,5 до 3-х лет</t>
  </si>
  <si>
    <t xml:space="preserve">Салат из яблок  и моркови </t>
  </si>
  <si>
    <t xml:space="preserve"> Морковь </t>
  </si>
  <si>
    <t xml:space="preserve">Макароны </t>
  </si>
  <si>
    <t>Рыбные биточки, гречневая каша</t>
  </si>
  <si>
    <t xml:space="preserve">хлеб </t>
  </si>
  <si>
    <t xml:space="preserve">Лук                                 </t>
  </si>
  <si>
    <t>Молоко витаминизированное</t>
  </si>
  <si>
    <t>3 кв. 2014 г.</t>
  </si>
  <si>
    <t>2014 г.</t>
  </si>
  <si>
    <t xml:space="preserve">                                     от 1.5 - до 3 лет</t>
  </si>
  <si>
    <t xml:space="preserve">чай </t>
  </si>
  <si>
    <t>Яйцо 1/8шт.</t>
  </si>
  <si>
    <t xml:space="preserve">1 -ый день </t>
  </si>
  <si>
    <t xml:space="preserve">              12-ый день</t>
  </si>
  <si>
    <t xml:space="preserve">           11-ый день </t>
  </si>
  <si>
    <t xml:space="preserve">                            11-ый день </t>
  </si>
  <si>
    <t xml:space="preserve">           10-ый день </t>
  </si>
  <si>
    <t xml:space="preserve">                      10-ый день </t>
  </si>
  <si>
    <t xml:space="preserve">              9-ый день </t>
  </si>
  <si>
    <t xml:space="preserve">                      9-ый день </t>
  </si>
  <si>
    <t xml:space="preserve">               8-ой день </t>
  </si>
  <si>
    <t xml:space="preserve">                       8-ой день </t>
  </si>
  <si>
    <t xml:space="preserve">              7-ой день </t>
  </si>
  <si>
    <t xml:space="preserve">                        7-ой день </t>
  </si>
  <si>
    <t xml:space="preserve">                  6-ой день </t>
  </si>
  <si>
    <t xml:space="preserve">                       6-ой день </t>
  </si>
  <si>
    <t xml:space="preserve">                5-ый день </t>
  </si>
  <si>
    <t xml:space="preserve">              5-ый день </t>
  </si>
  <si>
    <t xml:space="preserve">              4-ый день </t>
  </si>
  <si>
    <t xml:space="preserve">                 4-ый день </t>
  </si>
  <si>
    <t xml:space="preserve">                3-ий день     </t>
  </si>
  <si>
    <t xml:space="preserve">                 3-ий день </t>
  </si>
  <si>
    <t xml:space="preserve">                      2-ой день 3 кв. 2014</t>
  </si>
  <si>
    <t xml:space="preserve">        2-ой день        </t>
  </si>
  <si>
    <t xml:space="preserve">                                   для детей от 3-х до 7 лет</t>
  </si>
  <si>
    <t xml:space="preserve">                 для детей от 3-х до 7 лет</t>
  </si>
  <si>
    <t xml:space="preserve">               для детей от 3-х до 7 лет</t>
  </si>
  <si>
    <t xml:space="preserve">                         для детей от 3-х до 7 лет</t>
  </si>
  <si>
    <t xml:space="preserve">                для детей от 3-х  до 7 лет</t>
  </si>
  <si>
    <t xml:space="preserve">                      для детей от 3-х до 7 лет</t>
  </si>
  <si>
    <t xml:space="preserve">                     для детей от 3-х до 7 лет</t>
  </si>
  <si>
    <t xml:space="preserve">           для детей от 3-х до 7 лет</t>
  </si>
  <si>
    <t xml:space="preserve">                       для детей от 3-х до 7 лет</t>
  </si>
  <si>
    <t>75/ 220</t>
  </si>
  <si>
    <t xml:space="preserve">220/40 </t>
  </si>
  <si>
    <t xml:space="preserve">       для детей от 1,5 до 3 лет</t>
  </si>
  <si>
    <t xml:space="preserve">                             для детей от 1,5 до 3 лет</t>
  </si>
  <si>
    <t xml:space="preserve">               12-ый день </t>
  </si>
  <si>
    <t xml:space="preserve">                       для детей от 1,5 до 3 лет</t>
  </si>
  <si>
    <t xml:space="preserve">             1 -ый день </t>
  </si>
  <si>
    <t xml:space="preserve">           2-ой день</t>
  </si>
  <si>
    <t>Картоф. пюре, бефстроганов /сад/, гуляш /ясли/</t>
  </si>
  <si>
    <t>2-ойзавтрак</t>
  </si>
  <si>
    <t>Дни</t>
  </si>
  <si>
    <t>2 - ой завтрак</t>
  </si>
  <si>
    <t xml:space="preserve"> обед</t>
  </si>
  <si>
    <t xml:space="preserve"> Полдник</t>
  </si>
  <si>
    <t>Эликсир «Бодрости»</t>
  </si>
  <si>
    <t xml:space="preserve">Шиповник </t>
  </si>
  <si>
    <t>Салат  из свежей капусты</t>
  </si>
  <si>
    <t>Молоко с чесноком</t>
  </si>
  <si>
    <t xml:space="preserve">Чеснок </t>
  </si>
  <si>
    <r>
      <t>Лук репчат</t>
    </r>
    <r>
      <rPr>
        <sz val="16"/>
        <color theme="1"/>
        <rFont val="Batang"/>
        <family val="1"/>
        <charset val="204"/>
      </rPr>
      <t xml:space="preserve"> (для бульона)</t>
    </r>
  </si>
  <si>
    <r>
      <t xml:space="preserve">Лук репчат. </t>
    </r>
    <r>
      <rPr>
        <sz val="16"/>
        <color theme="1"/>
        <rFont val="Batang"/>
        <family val="1"/>
        <charset val="204"/>
      </rPr>
      <t>(для фарша)</t>
    </r>
  </si>
  <si>
    <t>150/7</t>
  </si>
  <si>
    <t>Салат из морковки с курагой и яблоками</t>
  </si>
  <si>
    <t>Томат-паста</t>
  </si>
  <si>
    <t xml:space="preserve">яблоки </t>
  </si>
  <si>
    <t>фасоль</t>
  </si>
  <si>
    <t>Гуляш с гречневой кашей</t>
  </si>
  <si>
    <t>Чеснок</t>
  </si>
  <si>
    <t>Сухари пшеничные</t>
  </si>
  <si>
    <t>Запеканка рисовая с творогом</t>
  </si>
  <si>
    <t>Салат из свеклы</t>
  </si>
  <si>
    <t>Ватрушка с творогом</t>
  </si>
  <si>
    <t>Шиповник</t>
  </si>
  <si>
    <t>4 кв.</t>
  </si>
  <si>
    <t>Фасоль</t>
  </si>
  <si>
    <t xml:space="preserve">Творог                                      </t>
  </si>
  <si>
    <t xml:space="preserve">Творог "ДМ"                                       </t>
  </si>
  <si>
    <t xml:space="preserve">Творог                                       </t>
  </si>
  <si>
    <t>Сыр</t>
  </si>
  <si>
    <t>Слойка</t>
  </si>
  <si>
    <t xml:space="preserve">Свекольник </t>
  </si>
  <si>
    <t>250</t>
  </si>
  <si>
    <t>Хлеб и сыром</t>
  </si>
  <si>
    <t>30/5</t>
  </si>
  <si>
    <t>Пирожки с капустой</t>
  </si>
  <si>
    <t xml:space="preserve">Свекольник  </t>
  </si>
  <si>
    <t>Хлеб с сыром</t>
  </si>
  <si>
    <t>Хлеб сыром</t>
  </si>
  <si>
    <t>Хлеб с  сыром</t>
  </si>
  <si>
    <t>Уха</t>
  </si>
  <si>
    <t>Картофельное пюре, гуляш</t>
  </si>
  <si>
    <t>Салат морковно-капустный</t>
  </si>
  <si>
    <t>Суп геркулесовый</t>
  </si>
  <si>
    <t>Геркулес</t>
  </si>
  <si>
    <t>Салат  витаминный</t>
  </si>
  <si>
    <t>Суп рисовый</t>
  </si>
  <si>
    <t xml:space="preserve">Борщ </t>
  </si>
  <si>
    <t>Борщ</t>
  </si>
  <si>
    <t>Суп гороховый</t>
  </si>
  <si>
    <t>Суп фасолевый</t>
  </si>
  <si>
    <t>Суп с мясными фрикадельками</t>
  </si>
  <si>
    <t xml:space="preserve">Щи с яблоками </t>
  </si>
  <si>
    <t>Котлета с отварными макаронами</t>
  </si>
  <si>
    <t>70/130</t>
  </si>
  <si>
    <t>Авыл</t>
  </si>
  <si>
    <t>Обед     4 кв. 2014 г.</t>
  </si>
  <si>
    <r>
      <t>Лук репчат.</t>
    </r>
    <r>
      <rPr>
        <sz val="16"/>
        <color theme="1"/>
        <rFont val="Batang"/>
        <family val="1"/>
        <charset val="204"/>
      </rPr>
      <t xml:space="preserve"> </t>
    </r>
    <r>
      <rPr>
        <sz val="14"/>
        <color theme="1"/>
        <rFont val="Batang"/>
        <family val="1"/>
        <charset val="204"/>
      </rPr>
      <t>(для бульона)</t>
    </r>
  </si>
  <si>
    <t xml:space="preserve">Оладьи </t>
  </si>
  <si>
    <t>Суп перловая</t>
  </si>
  <si>
    <t>197/5 шт</t>
  </si>
  <si>
    <t xml:space="preserve">Лук                             </t>
  </si>
  <si>
    <t xml:space="preserve"> Ежики в томатном соусе, картофельное пюре</t>
  </si>
  <si>
    <t xml:space="preserve">Мармелад </t>
  </si>
  <si>
    <t>5 шт</t>
  </si>
  <si>
    <t>яйцо 1/8 шт</t>
  </si>
  <si>
    <t>60/100</t>
  </si>
  <si>
    <t>Ежики в томатном соусе с картофельным пюре</t>
  </si>
  <si>
    <t>65/50/100</t>
  </si>
  <si>
    <t>200/40</t>
  </si>
  <si>
    <t>70/200</t>
  </si>
  <si>
    <t>Шоколад</t>
  </si>
  <si>
    <t xml:space="preserve">Творог   "ДМ"                                   </t>
  </si>
  <si>
    <t>за 12 дней</t>
  </si>
  <si>
    <t>Фруктовое пюре</t>
  </si>
  <si>
    <t>Картофельная запеканка с фаршированной рыбой</t>
  </si>
  <si>
    <t>шоколад</t>
  </si>
  <si>
    <t>30/9</t>
  </si>
  <si>
    <t xml:space="preserve">Полдник        </t>
  </si>
  <si>
    <t>Эликсир "Бодрости"</t>
  </si>
  <si>
    <t>Салат из свежей капусты</t>
  </si>
  <si>
    <t>Щи с яблоками</t>
  </si>
  <si>
    <t>Котлета с отв. макаронами</t>
  </si>
  <si>
    <t>Фруктовое пюре /ясли/</t>
  </si>
  <si>
    <t>Суп с мясн. фрикадельками</t>
  </si>
  <si>
    <t>Ежики в томатном соусе с  картофельным пюре</t>
  </si>
  <si>
    <t>Творог /ясли/</t>
  </si>
  <si>
    <t>Салат витаминный</t>
  </si>
  <si>
    <t>Чай с мармеладом</t>
  </si>
  <si>
    <t xml:space="preserve">Салат морковно-капустный </t>
  </si>
  <si>
    <t>Оладьи</t>
  </si>
  <si>
    <t xml:space="preserve">Салат  из  капусты с яблоками </t>
  </si>
  <si>
    <t>Суп перловый</t>
  </si>
  <si>
    <t>Свекольник</t>
  </si>
  <si>
    <t xml:space="preserve">Суп перловый  </t>
  </si>
  <si>
    <t>Картоф.запеканка с фарш. рыбой</t>
  </si>
  <si>
    <t>Фрукты /ясли/</t>
  </si>
  <si>
    <t>Фрукты   /ясли/</t>
  </si>
  <si>
    <t>Творог /сад/</t>
  </si>
  <si>
    <t>Фрукты    /ясли/</t>
  </si>
  <si>
    <t>38/150</t>
  </si>
  <si>
    <t>56/150</t>
  </si>
  <si>
    <t>85/50/ 150</t>
  </si>
  <si>
    <t>62/150</t>
  </si>
  <si>
    <t>63/220</t>
  </si>
  <si>
    <t>70/160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</si>
</sst>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0"/>
  </numFmts>
  <fonts count="36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sz val="18"/>
      <color theme="1"/>
      <name val="Calibri"/>
      <family val="2"/>
      <charset val="204"/>
      <scheme val="minor"/>
    </font>
    <font>
      <b/>
      <i/>
      <sz val="20"/>
      <color theme="1"/>
      <name val="Calibri"/>
      <family val="2"/>
      <charset val="204"/>
      <scheme val="minor"/>
    </font>
    <font>
      <b/>
      <sz val="20"/>
      <color theme="1"/>
      <name val="Calibri"/>
      <family val="2"/>
      <charset val="204"/>
      <scheme val="minor"/>
    </font>
    <font>
      <sz val="20"/>
      <color theme="1"/>
      <name val="Calibri"/>
      <family val="2"/>
      <charset val="204"/>
      <scheme val="minor"/>
    </font>
    <font>
      <b/>
      <i/>
      <sz val="22"/>
      <color theme="1"/>
      <name val="Calibri"/>
      <family val="2"/>
      <charset val="204"/>
      <scheme val="minor"/>
    </font>
    <font>
      <b/>
      <i/>
      <sz val="24"/>
      <color theme="1"/>
      <name val="Calibri"/>
      <family val="2"/>
      <charset val="204"/>
      <scheme val="minor"/>
    </font>
    <font>
      <b/>
      <sz val="24"/>
      <color theme="1"/>
      <name val="Calibri"/>
      <family val="2"/>
      <charset val="204"/>
      <scheme val="minor"/>
    </font>
    <font>
      <sz val="22"/>
      <color theme="1"/>
      <name val="Calibri"/>
      <family val="2"/>
      <charset val="204"/>
      <scheme val="minor"/>
    </font>
    <font>
      <b/>
      <i/>
      <sz val="36"/>
      <color theme="1"/>
      <name val="Calibri"/>
      <family val="2"/>
      <charset val="204"/>
      <scheme val="minor"/>
    </font>
    <font>
      <sz val="36"/>
      <color theme="1"/>
      <name val="Calibri"/>
      <family val="2"/>
      <charset val="204"/>
      <scheme val="minor"/>
    </font>
    <font>
      <b/>
      <sz val="22"/>
      <color theme="1"/>
      <name val="Calibri"/>
      <family val="2"/>
      <charset val="204"/>
      <scheme val="minor"/>
    </font>
    <font>
      <b/>
      <sz val="20"/>
      <color theme="1"/>
      <name val="Cambria"/>
      <family val="1"/>
      <charset val="204"/>
      <scheme val="major"/>
    </font>
    <font>
      <sz val="20"/>
      <color theme="1"/>
      <name val="Cambria"/>
      <family val="1"/>
      <charset val="204"/>
      <scheme val="major"/>
    </font>
    <font>
      <sz val="11"/>
      <color theme="1"/>
      <name val="Cambria"/>
      <family val="1"/>
      <charset val="204"/>
      <scheme val="major"/>
    </font>
    <font>
      <b/>
      <sz val="11"/>
      <color theme="1"/>
      <name val="Cambria"/>
      <family val="1"/>
      <charset val="204"/>
      <scheme val="major"/>
    </font>
    <font>
      <b/>
      <sz val="20"/>
      <color theme="1"/>
      <name val="Batang"/>
      <family val="1"/>
      <charset val="204"/>
    </font>
    <font>
      <b/>
      <sz val="26"/>
      <color theme="1"/>
      <name val="Batang"/>
      <family val="1"/>
      <charset val="204"/>
    </font>
    <font>
      <sz val="20"/>
      <color theme="1"/>
      <name val="Batang"/>
      <family val="1"/>
      <charset val="204"/>
    </font>
    <font>
      <b/>
      <i/>
      <sz val="20"/>
      <color theme="1"/>
      <name val="Batang"/>
      <family val="1"/>
      <charset val="204"/>
    </font>
    <font>
      <sz val="11"/>
      <color theme="1"/>
      <name val="Batang"/>
      <family val="1"/>
      <charset val="204"/>
    </font>
    <font>
      <b/>
      <sz val="11"/>
      <color theme="1"/>
      <name val="Batang"/>
      <family val="1"/>
      <charset val="204"/>
    </font>
    <font>
      <sz val="26"/>
      <color theme="1"/>
      <name val="Batang"/>
      <family val="1"/>
      <charset val="204"/>
    </font>
    <font>
      <i/>
      <sz val="20"/>
      <color theme="1"/>
      <name val="Batang"/>
      <family val="1"/>
      <charset val="204"/>
    </font>
    <font>
      <b/>
      <sz val="24"/>
      <color theme="1"/>
      <name val="Batang"/>
      <family val="1"/>
      <charset val="204"/>
    </font>
    <font>
      <sz val="24"/>
      <color theme="1"/>
      <name val="Batang"/>
      <family val="1"/>
      <charset val="204"/>
    </font>
    <font>
      <sz val="24"/>
      <color theme="1"/>
      <name val="Calibri"/>
      <family val="2"/>
      <charset val="204"/>
      <scheme val="minor"/>
    </font>
    <font>
      <b/>
      <i/>
      <sz val="36"/>
      <color theme="1"/>
      <name val="Batang"/>
      <family val="1"/>
      <charset val="204"/>
    </font>
    <font>
      <sz val="16"/>
      <color theme="1"/>
      <name val="Batang"/>
      <family val="1"/>
      <charset val="204"/>
    </font>
    <font>
      <b/>
      <sz val="20"/>
      <color theme="1"/>
      <name val="Times New Roman"/>
      <family val="1"/>
      <charset val="204"/>
    </font>
    <font>
      <sz val="20"/>
      <color theme="1"/>
      <name val="Times New Roman"/>
      <family val="1"/>
      <charset val="204"/>
    </font>
    <font>
      <sz val="14"/>
      <color theme="1"/>
      <name val="Batang"/>
      <family val="1"/>
      <charset val="204"/>
    </font>
    <font>
      <sz val="20"/>
      <color theme="1"/>
      <name val="Batang"/>
      <family val="1"/>
      <charset val="204"/>
    </font>
    <font>
      <b/>
      <sz val="20"/>
      <color theme="1"/>
      <name val="Batang"/>
      <family val="1"/>
      <charset val="204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88">
    <xf numFmtId="0" fontId="0" fillId="0" borderId="0" xfId="0"/>
    <xf numFmtId="0" fontId="2" fillId="0" borderId="0" xfId="0" applyFont="1"/>
    <xf numFmtId="0" fontId="0" fillId="0" borderId="0" xfId="0" applyFont="1"/>
    <xf numFmtId="0" fontId="3" fillId="0" borderId="4" xfId="0" applyFont="1" applyFill="1" applyBorder="1"/>
    <xf numFmtId="0" fontId="0" fillId="0" borderId="0" xfId="0" applyAlignment="1">
      <alignment horizontal="center"/>
    </xf>
    <xf numFmtId="0" fontId="1" fillId="0" borderId="0" xfId="0" applyFont="1"/>
    <xf numFmtId="0" fontId="3" fillId="0" borderId="0" xfId="0" applyFont="1" applyAlignment="1">
      <alignment horizontal="center"/>
    </xf>
    <xf numFmtId="0" fontId="5" fillId="0" borderId="0" xfId="0" applyFont="1"/>
    <xf numFmtId="0" fontId="6" fillId="0" borderId="0" xfId="0" applyFont="1"/>
    <xf numFmtId="0" fontId="6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9" fontId="6" fillId="0" borderId="0" xfId="0" applyNumberFormat="1" applyFont="1" applyAlignment="1">
      <alignment horizontal="center"/>
    </xf>
    <xf numFmtId="1" fontId="4" fillId="0" borderId="1" xfId="0" applyNumberFormat="1" applyFont="1" applyBorder="1" applyAlignment="1">
      <alignment horizontal="center" vertical="center"/>
    </xf>
    <xf numFmtId="1" fontId="5" fillId="0" borderId="1" xfId="0" applyNumberFormat="1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/>
    </xf>
    <xf numFmtId="1" fontId="5" fillId="0" borderId="1" xfId="0" applyNumberFormat="1" applyFont="1" applyBorder="1" applyAlignment="1">
      <alignment horizontal="center"/>
    </xf>
    <xf numFmtId="1" fontId="4" fillId="0" borderId="1" xfId="0" applyNumberFormat="1" applyFont="1" applyBorder="1" applyAlignment="1">
      <alignment horizontal="center"/>
    </xf>
    <xf numFmtId="1" fontId="6" fillId="0" borderId="1" xfId="0" applyNumberFormat="1" applyFont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center"/>
    </xf>
    <xf numFmtId="164" fontId="6" fillId="0" borderId="1" xfId="0" applyNumberFormat="1" applyFont="1" applyBorder="1" applyAlignment="1">
      <alignment horizontal="center"/>
    </xf>
    <xf numFmtId="9" fontId="5" fillId="0" borderId="0" xfId="0" applyNumberFormat="1" applyFont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left" vertical="center" wrapText="1"/>
    </xf>
    <xf numFmtId="49" fontId="7" fillId="0" borderId="1" xfId="0" applyNumberFormat="1" applyFont="1" applyBorder="1" applyAlignment="1">
      <alignment horizontal="left" vertical="center" wrapText="1"/>
    </xf>
    <xf numFmtId="49" fontId="7" fillId="0" borderId="1" xfId="0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left" vertical="center"/>
    </xf>
    <xf numFmtId="0" fontId="7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1" fontId="8" fillId="0" borderId="1" xfId="0" applyNumberFormat="1" applyFont="1" applyBorder="1" applyAlignment="1">
      <alignment horizontal="center" vertical="center"/>
    </xf>
    <xf numFmtId="1" fontId="9" fillId="0" borderId="1" xfId="0" applyNumberFormat="1" applyFont="1" applyBorder="1" applyAlignment="1">
      <alignment horizontal="center" vertical="center"/>
    </xf>
    <xf numFmtId="1" fontId="8" fillId="0" borderId="1" xfId="0" applyNumberFormat="1" applyFont="1" applyBorder="1" applyAlignment="1">
      <alignment horizontal="center" vertical="center" wrapText="1"/>
    </xf>
    <xf numFmtId="0" fontId="10" fillId="0" borderId="1" xfId="0" applyFont="1" applyBorder="1" applyAlignment="1">
      <alignment horizontal="left" vertical="center" wrapText="1"/>
    </xf>
    <xf numFmtId="49" fontId="10" fillId="0" borderId="1" xfId="0" applyNumberFormat="1" applyFont="1" applyBorder="1" applyAlignment="1">
      <alignment horizontal="left" vertical="center" wrapText="1"/>
    </xf>
    <xf numFmtId="165" fontId="6" fillId="0" borderId="1" xfId="0" applyNumberFormat="1" applyFont="1" applyBorder="1" applyAlignment="1">
      <alignment horizontal="center"/>
    </xf>
    <xf numFmtId="165" fontId="5" fillId="0" borderId="1" xfId="0" applyNumberFormat="1" applyFont="1" applyBorder="1" applyAlignment="1">
      <alignment horizontal="center"/>
    </xf>
    <xf numFmtId="0" fontId="11" fillId="0" borderId="0" xfId="0" applyFont="1"/>
    <xf numFmtId="0" fontId="12" fillId="0" borderId="0" xfId="0" applyFont="1"/>
    <xf numFmtId="0" fontId="13" fillId="0" borderId="0" xfId="0" applyFont="1"/>
    <xf numFmtId="0" fontId="14" fillId="0" borderId="0" xfId="0" applyFont="1"/>
    <xf numFmtId="0" fontId="15" fillId="0" borderId="0" xfId="0" applyFont="1"/>
    <xf numFmtId="0" fontId="15" fillId="0" borderId="0" xfId="0" applyFont="1" applyAlignment="1">
      <alignment horizontal="center"/>
    </xf>
    <xf numFmtId="0" fontId="17" fillId="0" borderId="0" xfId="0" applyFont="1"/>
    <xf numFmtId="0" fontId="16" fillId="0" borderId="0" xfId="0" applyFont="1"/>
    <xf numFmtId="0" fontId="16" fillId="0" borderId="0" xfId="0" applyFont="1" applyAlignment="1">
      <alignment horizontal="center"/>
    </xf>
    <xf numFmtId="0" fontId="18" fillId="0" borderId="0" xfId="0" applyFont="1"/>
    <xf numFmtId="0" fontId="18" fillId="0" borderId="0" xfId="0" applyFont="1" applyAlignment="1"/>
    <xf numFmtId="0" fontId="19" fillId="0" borderId="0" xfId="0" applyFont="1" applyAlignment="1">
      <alignment horizontal="center" vertical="center"/>
    </xf>
    <xf numFmtId="0" fontId="20" fillId="0" borderId="0" xfId="0" applyFont="1" applyAlignment="1">
      <alignment horizontal="center"/>
    </xf>
    <xf numFmtId="0" fontId="20" fillId="0" borderId="0" xfId="0" applyFont="1" applyAlignment="1">
      <alignment vertical="center"/>
    </xf>
    <xf numFmtId="0" fontId="21" fillId="0" borderId="2" xfId="0" applyFont="1" applyBorder="1" applyAlignment="1">
      <alignment horizontal="center" vertical="center"/>
    </xf>
    <xf numFmtId="0" fontId="21" fillId="0" borderId="2" xfId="0" applyFont="1" applyBorder="1" applyAlignment="1">
      <alignment horizontal="center" vertical="center" wrapText="1"/>
    </xf>
    <xf numFmtId="0" fontId="18" fillId="0" borderId="2" xfId="0" applyFont="1" applyBorder="1"/>
    <xf numFmtId="0" fontId="18" fillId="0" borderId="2" xfId="0" applyFont="1" applyBorder="1" applyAlignment="1">
      <alignment horizontal="center" vertical="center" wrapText="1"/>
    </xf>
    <xf numFmtId="0" fontId="20" fillId="0" borderId="2" xfId="0" applyFont="1" applyBorder="1"/>
    <xf numFmtId="0" fontId="20" fillId="0" borderId="2" xfId="0" applyFont="1" applyBorder="1" applyAlignment="1">
      <alignment horizontal="center"/>
    </xf>
    <xf numFmtId="0" fontId="18" fillId="0" borderId="2" xfId="0" applyFont="1" applyBorder="1" applyAlignment="1">
      <alignment horizontal="center"/>
    </xf>
    <xf numFmtId="0" fontId="20" fillId="0" borderId="2" xfId="0" applyFont="1" applyBorder="1" applyAlignment="1">
      <alignment horizontal="left"/>
    </xf>
    <xf numFmtId="0" fontId="20" fillId="0" borderId="2" xfId="0" applyFont="1" applyBorder="1" applyAlignment="1">
      <alignment horizontal="center" vertical="center" wrapText="1"/>
    </xf>
    <xf numFmtId="0" fontId="18" fillId="0" borderId="2" xfId="0" applyFont="1" applyBorder="1" applyAlignment="1">
      <alignment horizontal="center" vertical="center"/>
    </xf>
    <xf numFmtId="0" fontId="18" fillId="0" borderId="2" xfId="0" applyFont="1" applyBorder="1" applyAlignment="1">
      <alignment horizontal="left"/>
    </xf>
    <xf numFmtId="0" fontId="19" fillId="0" borderId="0" xfId="0" applyFont="1" applyAlignment="1"/>
    <xf numFmtId="0" fontId="22" fillId="0" borderId="0" xfId="0" applyFont="1"/>
    <xf numFmtId="0" fontId="18" fillId="0" borderId="2" xfId="0" applyFont="1" applyBorder="1" applyAlignment="1">
      <alignment vertical="center" wrapText="1"/>
    </xf>
    <xf numFmtId="0" fontId="18" fillId="0" borderId="6" xfId="0" applyFont="1" applyBorder="1" applyAlignment="1">
      <alignment horizontal="center" vertical="center" wrapText="1"/>
    </xf>
    <xf numFmtId="0" fontId="20" fillId="0" borderId="6" xfId="0" applyFont="1" applyBorder="1" applyAlignment="1">
      <alignment vertical="center" wrapText="1"/>
    </xf>
    <xf numFmtId="0" fontId="20" fillId="0" borderId="6" xfId="0" applyFont="1" applyBorder="1" applyAlignment="1">
      <alignment horizontal="center" vertical="center" wrapText="1"/>
    </xf>
    <xf numFmtId="0" fontId="20" fillId="0" borderId="9" xfId="0" applyFont="1" applyBorder="1" applyAlignment="1">
      <alignment vertical="center" wrapText="1"/>
    </xf>
    <xf numFmtId="0" fontId="20" fillId="0" borderId="9" xfId="0" applyFont="1" applyBorder="1" applyAlignment="1">
      <alignment horizontal="center" vertical="center" wrapText="1"/>
    </xf>
    <xf numFmtId="0" fontId="19" fillId="0" borderId="0" xfId="0" applyFont="1" applyAlignment="1">
      <alignment horizontal="center"/>
    </xf>
    <xf numFmtId="0" fontId="20" fillId="0" borderId="0" xfId="0" applyFont="1" applyAlignment="1"/>
    <xf numFmtId="0" fontId="20" fillId="0" borderId="2" xfId="0" applyFont="1" applyBorder="1" applyAlignment="1">
      <alignment vertical="center" wrapText="1"/>
    </xf>
    <xf numFmtId="0" fontId="20" fillId="0" borderId="2" xfId="0" applyFont="1" applyBorder="1" applyAlignment="1">
      <alignment horizontal="justify" vertical="center" wrapText="1"/>
    </xf>
    <xf numFmtId="164" fontId="20" fillId="0" borderId="2" xfId="0" applyNumberFormat="1" applyFont="1" applyBorder="1" applyAlignment="1">
      <alignment horizontal="center"/>
    </xf>
    <xf numFmtId="164" fontId="18" fillId="0" borderId="2" xfId="0" applyNumberFormat="1" applyFont="1" applyBorder="1" applyAlignment="1">
      <alignment horizontal="center"/>
    </xf>
    <xf numFmtId="0" fontId="23" fillId="0" borderId="0" xfId="0" applyFont="1"/>
    <xf numFmtId="0" fontId="22" fillId="0" borderId="0" xfId="0" applyFont="1" applyAlignment="1">
      <alignment horizontal="center"/>
    </xf>
    <xf numFmtId="0" fontId="20" fillId="0" borderId="0" xfId="0" applyFont="1"/>
    <xf numFmtId="0" fontId="24" fillId="0" borderId="0" xfId="0" applyFont="1" applyAlignment="1">
      <alignment horizontal="center"/>
    </xf>
    <xf numFmtId="0" fontId="18" fillId="0" borderId="2" xfId="0" applyFont="1" applyBorder="1" applyAlignment="1">
      <alignment vertical="top" wrapText="1"/>
    </xf>
    <xf numFmtId="0" fontId="20" fillId="0" borderId="6" xfId="0" applyFont="1" applyBorder="1" applyAlignment="1">
      <alignment horizontal="left"/>
    </xf>
    <xf numFmtId="0" fontId="18" fillId="0" borderId="2" xfId="0" applyFont="1" applyBorder="1" applyAlignment="1">
      <alignment horizontal="justify" vertical="center" wrapText="1"/>
    </xf>
    <xf numFmtId="0" fontId="18" fillId="0" borderId="0" xfId="0" applyFont="1" applyAlignment="1">
      <alignment horizontal="left"/>
    </xf>
    <xf numFmtId="0" fontId="20" fillId="0" borderId="2" xfId="0" applyFont="1" applyBorder="1" applyAlignment="1">
      <alignment horizontal="center" wrapText="1"/>
    </xf>
    <xf numFmtId="0" fontId="18" fillId="0" borderId="2" xfId="0" applyFont="1" applyBorder="1" applyAlignment="1">
      <alignment horizontal="left" vertical="center"/>
    </xf>
    <xf numFmtId="0" fontId="20" fillId="0" borderId="2" xfId="0" applyFont="1" applyBorder="1" applyAlignment="1">
      <alignment horizontal="left" vertical="center"/>
    </xf>
    <xf numFmtId="0" fontId="20" fillId="0" borderId="2" xfId="0" applyFont="1" applyBorder="1" applyAlignment="1">
      <alignment horizontal="center" vertical="center"/>
    </xf>
    <xf numFmtId="0" fontId="20" fillId="0" borderId="2" xfId="0" applyFont="1" applyBorder="1" applyAlignment="1"/>
    <xf numFmtId="0" fontId="19" fillId="0" borderId="0" xfId="0" applyFont="1"/>
    <xf numFmtId="0" fontId="25" fillId="0" borderId="0" xfId="0" applyFont="1"/>
    <xf numFmtId="0" fontId="24" fillId="0" borderId="0" xfId="0" applyFont="1"/>
    <xf numFmtId="0" fontId="18" fillId="0" borderId="0" xfId="0" applyFont="1" applyAlignment="1">
      <alignment horizontal="center"/>
    </xf>
    <xf numFmtId="2" fontId="20" fillId="0" borderId="2" xfId="0" applyNumberFormat="1" applyFont="1" applyBorder="1" applyAlignment="1">
      <alignment horizontal="center"/>
    </xf>
    <xf numFmtId="0" fontId="27" fillId="0" borderId="1" xfId="0" applyFont="1" applyBorder="1" applyAlignment="1">
      <alignment horizontal="left" vertical="center" wrapText="1"/>
    </xf>
    <xf numFmtId="0" fontId="27" fillId="0" borderId="1" xfId="0" applyFont="1" applyBorder="1" applyAlignment="1">
      <alignment horizontal="center"/>
    </xf>
    <xf numFmtId="0" fontId="27" fillId="0" borderId="1" xfId="0" applyFont="1" applyBorder="1" applyAlignment="1">
      <alignment horizontal="left"/>
    </xf>
    <xf numFmtId="49" fontId="27" fillId="0" borderId="1" xfId="0" applyNumberFormat="1" applyFont="1" applyBorder="1" applyAlignment="1">
      <alignment horizontal="left" vertical="center" wrapText="1"/>
    </xf>
    <xf numFmtId="0" fontId="27" fillId="0" borderId="1" xfId="0" applyFont="1" applyBorder="1" applyAlignment="1">
      <alignment horizontal="left" vertical="center"/>
    </xf>
    <xf numFmtId="0" fontId="29" fillId="0" borderId="16" xfId="0" applyFont="1" applyBorder="1" applyAlignment="1">
      <alignment horizontal="center" vertical="center"/>
    </xf>
    <xf numFmtId="0" fontId="29" fillId="0" borderId="13" xfId="0" applyFont="1" applyBorder="1" applyAlignment="1">
      <alignment horizontal="center" vertical="center"/>
    </xf>
    <xf numFmtId="0" fontId="29" fillId="0" borderId="14" xfId="0" applyFont="1" applyBorder="1" applyAlignment="1">
      <alignment horizontal="center" vertical="center"/>
    </xf>
    <xf numFmtId="0" fontId="18" fillId="0" borderId="2" xfId="0" applyFont="1" applyBorder="1" applyAlignment="1">
      <alignment vertical="center" wrapText="1"/>
    </xf>
    <xf numFmtId="0" fontId="20" fillId="0" borderId="2" xfId="0" applyFont="1" applyBorder="1" applyAlignment="1">
      <alignment horizontal="center"/>
    </xf>
    <xf numFmtId="0" fontId="18" fillId="0" borderId="2" xfId="0" applyFont="1" applyBorder="1" applyAlignment="1">
      <alignment horizontal="center"/>
    </xf>
    <xf numFmtId="0" fontId="18" fillId="0" borderId="2" xfId="0" applyFont="1" applyBorder="1" applyAlignment="1">
      <alignment vertical="center" wrapText="1"/>
    </xf>
    <xf numFmtId="0" fontId="20" fillId="0" borderId="2" xfId="0" applyFont="1" applyBorder="1" applyAlignment="1">
      <alignment horizontal="center" vertical="center" wrapText="1"/>
    </xf>
    <xf numFmtId="0" fontId="18" fillId="0" borderId="6" xfId="0" applyFont="1" applyBorder="1" applyAlignment="1">
      <alignment horizontal="center"/>
    </xf>
    <xf numFmtId="0" fontId="18" fillId="0" borderId="2" xfId="0" applyFont="1" applyBorder="1" applyAlignment="1">
      <alignment horizontal="center"/>
    </xf>
    <xf numFmtId="0" fontId="20" fillId="0" borderId="2" xfId="0" applyFont="1" applyBorder="1" applyAlignment="1">
      <alignment horizontal="center"/>
    </xf>
    <xf numFmtId="0" fontId="20" fillId="0" borderId="2" xfId="0" applyFont="1" applyBorder="1" applyAlignment="1">
      <alignment horizontal="center" vertical="center" wrapText="1"/>
    </xf>
    <xf numFmtId="0" fontId="20" fillId="0" borderId="9" xfId="0" applyFont="1" applyBorder="1" applyAlignment="1">
      <alignment horizontal="center"/>
    </xf>
    <xf numFmtId="0" fontId="20" fillId="0" borderId="2" xfId="0" applyFont="1" applyBorder="1" applyAlignment="1">
      <alignment horizontal="center"/>
    </xf>
    <xf numFmtId="0" fontId="20" fillId="0" borderId="2" xfId="0" applyFont="1" applyBorder="1" applyAlignment="1">
      <alignment horizontal="center" vertical="center" wrapText="1"/>
    </xf>
    <xf numFmtId="0" fontId="20" fillId="0" borderId="2" xfId="0" applyFont="1" applyBorder="1" applyAlignment="1">
      <alignment horizontal="left"/>
    </xf>
    <xf numFmtId="0" fontId="18" fillId="0" borderId="2" xfId="0" applyFont="1" applyBorder="1" applyAlignment="1">
      <alignment horizontal="left"/>
    </xf>
    <xf numFmtId="0" fontId="20" fillId="0" borderId="6" xfId="0" applyFont="1" applyBorder="1" applyAlignment="1">
      <alignment horizontal="center"/>
    </xf>
    <xf numFmtId="0" fontId="18" fillId="0" borderId="6" xfId="0" applyFont="1" applyBorder="1" applyAlignment="1">
      <alignment horizontal="center"/>
    </xf>
    <xf numFmtId="0" fontId="32" fillId="0" borderId="6" xfId="0" applyFont="1" applyBorder="1" applyAlignment="1">
      <alignment vertical="center" wrapText="1"/>
    </xf>
    <xf numFmtId="0" fontId="32" fillId="0" borderId="6" xfId="0" applyFont="1" applyBorder="1" applyAlignment="1">
      <alignment horizontal="center" vertical="center" wrapText="1"/>
    </xf>
    <xf numFmtId="0" fontId="32" fillId="0" borderId="9" xfId="0" applyFont="1" applyBorder="1" applyAlignment="1">
      <alignment vertical="center" wrapText="1"/>
    </xf>
    <xf numFmtId="0" fontId="32" fillId="0" borderId="9" xfId="0" applyFont="1" applyBorder="1" applyAlignment="1">
      <alignment horizontal="center" vertical="center" wrapText="1"/>
    </xf>
    <xf numFmtId="0" fontId="20" fillId="0" borderId="2" xfId="0" applyFont="1" applyBorder="1" applyAlignment="1">
      <alignment horizontal="center"/>
    </xf>
    <xf numFmtId="0" fontId="18" fillId="0" borderId="2" xfId="0" applyFont="1" applyBorder="1" applyAlignment="1">
      <alignment vertical="center" wrapText="1"/>
    </xf>
    <xf numFmtId="0" fontId="20" fillId="0" borderId="2" xfId="0" applyFont="1" applyBorder="1" applyAlignment="1">
      <alignment horizontal="center" vertical="center" wrapText="1"/>
    </xf>
    <xf numFmtId="0" fontId="20" fillId="0" borderId="2" xfId="0" applyFont="1" applyBorder="1" applyAlignment="1">
      <alignment horizontal="center"/>
    </xf>
    <xf numFmtId="0" fontId="18" fillId="0" borderId="2" xfId="0" applyFont="1" applyBorder="1" applyAlignment="1">
      <alignment horizontal="center"/>
    </xf>
    <xf numFmtId="0" fontId="18" fillId="0" borderId="2" xfId="0" applyFont="1" applyBorder="1" applyAlignment="1">
      <alignment horizontal="left"/>
    </xf>
    <xf numFmtId="0" fontId="20" fillId="0" borderId="2" xfId="0" applyFont="1" applyBorder="1" applyAlignment="1">
      <alignment horizontal="center"/>
    </xf>
    <xf numFmtId="0" fontId="20" fillId="0" borderId="2" xfId="0" applyFont="1" applyBorder="1" applyAlignment="1">
      <alignment horizontal="center"/>
    </xf>
    <xf numFmtId="0" fontId="18" fillId="0" borderId="2" xfId="0" applyFont="1" applyBorder="1" applyAlignment="1">
      <alignment horizontal="center"/>
    </xf>
    <xf numFmtId="0" fontId="18" fillId="0" borderId="2" xfId="0" applyFont="1" applyBorder="1" applyAlignment="1">
      <alignment horizontal="left"/>
    </xf>
    <xf numFmtId="0" fontId="6" fillId="0" borderId="1" xfId="0" applyFont="1" applyBorder="1" applyAlignment="1">
      <alignment horizontal="center" vertical="center" wrapText="1"/>
    </xf>
    <xf numFmtId="0" fontId="18" fillId="0" borderId="2" xfId="0" applyFont="1" applyBorder="1" applyAlignment="1">
      <alignment horizontal="center"/>
    </xf>
    <xf numFmtId="0" fontId="20" fillId="0" borderId="2" xfId="0" applyFont="1" applyBorder="1" applyAlignment="1">
      <alignment horizontal="center"/>
    </xf>
    <xf numFmtId="0" fontId="18" fillId="0" borderId="2" xfId="0" applyFont="1" applyBorder="1" applyAlignment="1">
      <alignment horizontal="left"/>
    </xf>
    <xf numFmtId="0" fontId="20" fillId="0" borderId="2" xfId="0" applyFont="1" applyBorder="1" applyAlignment="1">
      <alignment horizontal="center" vertical="center" wrapText="1"/>
    </xf>
    <xf numFmtId="0" fontId="20" fillId="0" borderId="3" xfId="0" applyFont="1" applyBorder="1" applyAlignment="1">
      <alignment horizontal="center"/>
    </xf>
    <xf numFmtId="0" fontId="18" fillId="0" borderId="3" xfId="0" applyFont="1" applyBorder="1" applyAlignment="1">
      <alignment horizontal="center"/>
    </xf>
    <xf numFmtId="0" fontId="18" fillId="0" borderId="3" xfId="0" applyFont="1" applyBorder="1" applyAlignment="1">
      <alignment horizontal="left"/>
    </xf>
    <xf numFmtId="0" fontId="20" fillId="0" borderId="3" xfId="0" applyFont="1" applyBorder="1" applyAlignment="1">
      <alignment horizontal="left"/>
    </xf>
    <xf numFmtId="0" fontId="34" fillId="0" borderId="2" xfId="0" applyFont="1" applyBorder="1" applyAlignment="1">
      <alignment horizontal="center"/>
    </xf>
    <xf numFmtId="0" fontId="35" fillId="0" borderId="3" xfId="0" applyFont="1" applyBorder="1" applyAlignment="1">
      <alignment horizontal="left"/>
    </xf>
    <xf numFmtId="0" fontId="35" fillId="0" borderId="3" xfId="0" applyFont="1" applyBorder="1" applyAlignment="1">
      <alignment horizontal="center"/>
    </xf>
    <xf numFmtId="0" fontId="34" fillId="0" borderId="3" xfId="0" applyFont="1" applyBorder="1" applyAlignment="1">
      <alignment horizontal="left"/>
    </xf>
    <xf numFmtId="0" fontId="34" fillId="0" borderId="3" xfId="0" applyFont="1" applyBorder="1" applyAlignment="1">
      <alignment horizontal="center"/>
    </xf>
    <xf numFmtId="0" fontId="34" fillId="0" borderId="6" xfId="0" applyFont="1" applyBorder="1" applyAlignment="1">
      <alignment horizontal="center" vertical="center" wrapText="1"/>
    </xf>
    <xf numFmtId="0" fontId="34" fillId="0" borderId="9" xfId="0" applyFont="1" applyBorder="1" applyAlignment="1">
      <alignment horizontal="center" vertical="center" wrapText="1"/>
    </xf>
    <xf numFmtId="0" fontId="20" fillId="0" borderId="2" xfId="0" applyFont="1" applyBorder="1" applyAlignment="1">
      <alignment horizontal="center"/>
    </xf>
    <xf numFmtId="0" fontId="18" fillId="0" borderId="2" xfId="0" applyFont="1" applyBorder="1" applyAlignment="1">
      <alignment horizontal="center"/>
    </xf>
    <xf numFmtId="0" fontId="20" fillId="0" borderId="2" xfId="0" applyFont="1" applyBorder="1" applyAlignment="1">
      <alignment horizontal="center" vertical="center" wrapText="1"/>
    </xf>
    <xf numFmtId="0" fontId="18" fillId="0" borderId="2" xfId="0" applyFont="1" applyBorder="1" applyAlignment="1">
      <alignment horizontal="center"/>
    </xf>
    <xf numFmtId="0" fontId="20" fillId="0" borderId="2" xfId="0" applyFont="1" applyBorder="1" applyAlignment="1">
      <alignment horizontal="center"/>
    </xf>
    <xf numFmtId="0" fontId="18" fillId="0" borderId="2" xfId="0" applyFont="1" applyBorder="1" applyAlignment="1">
      <alignment vertical="center" wrapText="1"/>
    </xf>
    <xf numFmtId="0" fontId="20" fillId="0" borderId="6" xfId="0" applyFont="1" applyBorder="1" applyAlignment="1">
      <alignment horizontal="center"/>
    </xf>
    <xf numFmtId="0" fontId="20" fillId="0" borderId="2" xfId="0" applyFont="1" applyBorder="1" applyAlignment="1">
      <alignment horizontal="center" vertical="center" wrapText="1"/>
    </xf>
    <xf numFmtId="0" fontId="18" fillId="0" borderId="6" xfId="0" applyFont="1" applyBorder="1" applyAlignment="1">
      <alignment horizontal="center"/>
    </xf>
    <xf numFmtId="0" fontId="20" fillId="0" borderId="2" xfId="0" applyFont="1" applyBorder="1" applyAlignment="1">
      <alignment horizontal="center"/>
    </xf>
    <xf numFmtId="0" fontId="18" fillId="0" borderId="2" xfId="0" applyFont="1" applyBorder="1" applyAlignment="1">
      <alignment horizontal="left" vertical="center" wrapText="1"/>
    </xf>
    <xf numFmtId="0" fontId="18" fillId="0" borderId="2" xfId="0" applyFont="1" applyBorder="1" applyAlignment="1">
      <alignment horizontal="center"/>
    </xf>
    <xf numFmtId="0" fontId="18" fillId="0" borderId="2" xfId="0" applyFont="1" applyBorder="1" applyAlignment="1">
      <alignment horizontal="center" vertical="center" wrapText="1"/>
    </xf>
    <xf numFmtId="0" fontId="18" fillId="0" borderId="2" xfId="0" applyFont="1" applyBorder="1" applyAlignment="1">
      <alignment vertical="center" wrapText="1"/>
    </xf>
    <xf numFmtId="0" fontId="18" fillId="0" borderId="2" xfId="0" applyFont="1" applyBorder="1" applyAlignment="1">
      <alignment horizontal="center" vertical="center"/>
    </xf>
    <xf numFmtId="0" fontId="18" fillId="0" borderId="2" xfId="0" applyFont="1" applyBorder="1" applyAlignment="1">
      <alignment horizontal="left"/>
    </xf>
    <xf numFmtId="0" fontId="20" fillId="0" borderId="6" xfId="0" applyFont="1" applyBorder="1" applyAlignment="1">
      <alignment horizontal="center"/>
    </xf>
    <xf numFmtId="0" fontId="20" fillId="0" borderId="2" xfId="0" applyFont="1" applyBorder="1" applyAlignment="1">
      <alignment horizontal="center" vertical="center" wrapText="1"/>
    </xf>
    <xf numFmtId="0" fontId="34" fillId="0" borderId="6" xfId="0" applyFont="1" applyBorder="1" applyAlignment="1">
      <alignment horizontal="center"/>
    </xf>
    <xf numFmtId="0" fontId="20" fillId="0" borderId="4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18" fillId="0" borderId="2" xfId="0" applyFont="1" applyBorder="1" applyAlignment="1">
      <alignment horizontal="center"/>
    </xf>
    <xf numFmtId="0" fontId="20" fillId="0" borderId="2" xfId="0" applyFont="1" applyBorder="1" applyAlignment="1">
      <alignment horizontal="center"/>
    </xf>
    <xf numFmtId="0" fontId="18" fillId="0" borderId="2" xfId="0" applyFont="1" applyBorder="1" applyAlignment="1">
      <alignment horizontal="left"/>
    </xf>
    <xf numFmtId="0" fontId="35" fillId="0" borderId="2" xfId="0" applyFont="1" applyBorder="1" applyAlignment="1">
      <alignment horizontal="left"/>
    </xf>
    <xf numFmtId="0" fontId="35" fillId="0" borderId="2" xfId="0" applyFont="1" applyBorder="1" applyAlignment="1">
      <alignment horizontal="center"/>
    </xf>
    <xf numFmtId="0" fontId="34" fillId="0" borderId="2" xfId="0" applyFont="1" applyBorder="1" applyAlignment="1">
      <alignment horizontal="left"/>
    </xf>
    <xf numFmtId="0" fontId="32" fillId="0" borderId="2" xfId="0" applyFont="1" applyBorder="1" applyAlignment="1">
      <alignment vertical="center" wrapText="1"/>
    </xf>
    <xf numFmtId="0" fontId="32" fillId="0" borderId="2" xfId="0" applyFont="1" applyBorder="1" applyAlignment="1">
      <alignment horizontal="center" vertical="center" wrapText="1"/>
    </xf>
    <xf numFmtId="0" fontId="34" fillId="0" borderId="2" xfId="0" applyFont="1" applyBorder="1" applyAlignment="1">
      <alignment horizontal="center" vertical="center" wrapText="1"/>
    </xf>
    <xf numFmtId="0" fontId="18" fillId="0" borderId="2" xfId="0" applyFont="1" applyBorder="1" applyAlignment="1">
      <alignment horizontal="center"/>
    </xf>
    <xf numFmtId="0" fontId="18" fillId="0" borderId="2" xfId="0" applyFont="1" applyBorder="1" applyAlignment="1">
      <alignment horizontal="left" vertical="center" wrapText="1"/>
    </xf>
    <xf numFmtId="0" fontId="18" fillId="0" borderId="2" xfId="0" applyFont="1" applyBorder="1" applyAlignment="1">
      <alignment horizontal="center" vertical="center" wrapText="1"/>
    </xf>
    <xf numFmtId="0" fontId="18" fillId="0" borderId="2" xfId="0" applyFont="1" applyBorder="1" applyAlignment="1">
      <alignment horizontal="center"/>
    </xf>
    <xf numFmtId="0" fontId="18" fillId="0" borderId="2" xfId="0" applyFont="1" applyBorder="1" applyAlignment="1">
      <alignment horizontal="left" vertical="center"/>
    </xf>
    <xf numFmtId="0" fontId="20" fillId="0" borderId="2" xfId="0" applyFont="1" applyBorder="1" applyAlignment="1">
      <alignment horizontal="center"/>
    </xf>
    <xf numFmtId="49" fontId="18" fillId="0" borderId="2" xfId="0" applyNumberFormat="1" applyFont="1" applyBorder="1" applyAlignment="1">
      <alignment horizontal="center" vertical="center" wrapText="1"/>
    </xf>
    <xf numFmtId="0" fontId="18" fillId="0" borderId="3" xfId="0" applyFont="1" applyBorder="1" applyAlignment="1">
      <alignment horizontal="left" vertical="center"/>
    </xf>
    <xf numFmtId="0" fontId="18" fillId="0" borderId="5" xfId="0" applyFont="1" applyBorder="1" applyAlignment="1">
      <alignment horizontal="left" vertical="center"/>
    </xf>
    <xf numFmtId="0" fontId="18" fillId="0" borderId="7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0" fontId="18" fillId="0" borderId="3" xfId="0" applyFont="1" applyBorder="1" applyAlignment="1">
      <alignment vertical="center" wrapText="1"/>
    </xf>
    <xf numFmtId="0" fontId="22" fillId="0" borderId="4" xfId="0" applyFont="1" applyBorder="1" applyAlignment="1">
      <alignment wrapText="1"/>
    </xf>
    <xf numFmtId="0" fontId="22" fillId="0" borderId="5" xfId="0" applyFont="1" applyBorder="1" applyAlignment="1">
      <alignment wrapText="1"/>
    </xf>
    <xf numFmtId="0" fontId="18" fillId="0" borderId="3" xfId="0" applyFont="1" applyBorder="1" applyAlignment="1">
      <alignment horizontal="center" vertical="center" wrapText="1"/>
    </xf>
    <xf numFmtId="0" fontId="22" fillId="0" borderId="4" xfId="0" applyFont="1" applyBorder="1" applyAlignment="1">
      <alignment horizontal="center" vertical="center" wrapText="1"/>
    </xf>
    <xf numFmtId="0" fontId="22" fillId="0" borderId="5" xfId="0" applyFont="1" applyBorder="1" applyAlignment="1">
      <alignment horizontal="center" vertical="center" wrapText="1"/>
    </xf>
    <xf numFmtId="0" fontId="20" fillId="0" borderId="2" xfId="0" applyFont="1" applyBorder="1" applyAlignment="1"/>
    <xf numFmtId="0" fontId="18" fillId="0" borderId="7" xfId="0" applyFont="1" applyBorder="1" applyAlignment="1">
      <alignment horizontal="left" vertical="center"/>
    </xf>
    <xf numFmtId="0" fontId="20" fillId="0" borderId="8" xfId="0" applyFont="1" applyBorder="1" applyAlignment="1"/>
    <xf numFmtId="0" fontId="20" fillId="0" borderId="6" xfId="0" applyFont="1" applyBorder="1" applyAlignment="1"/>
    <xf numFmtId="0" fontId="18" fillId="0" borderId="3" xfId="0" applyFont="1" applyBorder="1" applyAlignment="1">
      <alignment horizontal="center" vertical="center"/>
    </xf>
    <xf numFmtId="0" fontId="20" fillId="0" borderId="4" xfId="0" applyFont="1" applyBorder="1" applyAlignment="1">
      <alignment vertical="center"/>
    </xf>
    <xf numFmtId="0" fontId="20" fillId="0" borderId="5" xfId="0" applyFont="1" applyBorder="1" applyAlignment="1">
      <alignment vertical="center"/>
    </xf>
    <xf numFmtId="0" fontId="0" fillId="0" borderId="5" xfId="0" applyBorder="1" applyAlignment="1">
      <alignment vertical="center" wrapText="1"/>
    </xf>
    <xf numFmtId="0" fontId="0" fillId="0" borderId="5" xfId="0" applyBorder="1" applyAlignment="1">
      <alignment horizontal="center" vertical="center" wrapText="1"/>
    </xf>
    <xf numFmtId="0" fontId="20" fillId="0" borderId="7" xfId="0" applyFont="1" applyBorder="1" applyAlignment="1">
      <alignment horizontal="center"/>
    </xf>
    <xf numFmtId="0" fontId="18" fillId="0" borderId="5" xfId="0" applyFont="1" applyBorder="1" applyAlignment="1">
      <alignment vertical="center" wrapText="1"/>
    </xf>
    <xf numFmtId="49" fontId="18" fillId="0" borderId="3" xfId="0" applyNumberFormat="1" applyFont="1" applyBorder="1" applyAlignment="1">
      <alignment horizontal="center" vertical="center" wrapText="1"/>
    </xf>
    <xf numFmtId="49" fontId="18" fillId="0" borderId="5" xfId="0" applyNumberFormat="1" applyFont="1" applyBorder="1" applyAlignment="1">
      <alignment horizontal="center" vertical="center" wrapText="1"/>
    </xf>
    <xf numFmtId="0" fontId="18" fillId="0" borderId="7" xfId="0" applyFont="1" applyBorder="1" applyAlignment="1">
      <alignment vertical="center" wrapText="1"/>
    </xf>
    <xf numFmtId="0" fontId="0" fillId="0" borderId="8" xfId="0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20" fillId="0" borderId="4" xfId="0" applyFont="1" applyBorder="1" applyAlignment="1">
      <alignment wrapText="1"/>
    </xf>
    <xf numFmtId="0" fontId="20" fillId="0" borderId="5" xfId="0" applyFont="1" applyBorder="1" applyAlignment="1">
      <alignment wrapText="1"/>
    </xf>
    <xf numFmtId="0" fontId="18" fillId="0" borderId="7" xfId="0" applyFont="1" applyBorder="1" applyAlignment="1">
      <alignment horizontal="left"/>
    </xf>
    <xf numFmtId="0" fontId="20" fillId="0" borderId="7" xfId="0" applyFont="1" applyBorder="1" applyAlignment="1">
      <alignment wrapText="1"/>
    </xf>
    <xf numFmtId="0" fontId="20" fillId="0" borderId="8" xfId="0" applyFont="1" applyBorder="1" applyAlignment="1">
      <alignment wrapText="1"/>
    </xf>
    <xf numFmtId="0" fontId="20" fillId="0" borderId="6" xfId="0" applyFont="1" applyBorder="1" applyAlignment="1">
      <alignment wrapText="1"/>
    </xf>
    <xf numFmtId="0" fontId="18" fillId="0" borderId="2" xfId="0" applyFont="1" applyBorder="1" applyAlignment="1">
      <alignment vertical="center" wrapText="1"/>
    </xf>
    <xf numFmtId="0" fontId="18" fillId="0" borderId="2" xfId="0" applyFont="1" applyBorder="1" applyAlignment="1">
      <alignment wrapText="1"/>
    </xf>
    <xf numFmtId="0" fontId="20" fillId="0" borderId="2" xfId="0" applyFont="1" applyBorder="1" applyAlignment="1">
      <alignment wrapText="1"/>
    </xf>
    <xf numFmtId="0" fontId="18" fillId="0" borderId="7" xfId="0" applyFont="1" applyBorder="1" applyAlignment="1">
      <alignment wrapText="1"/>
    </xf>
    <xf numFmtId="0" fontId="18" fillId="0" borderId="4" xfId="0" applyFont="1" applyBorder="1" applyAlignment="1">
      <alignment horizontal="left" vertical="center"/>
    </xf>
    <xf numFmtId="0" fontId="18" fillId="0" borderId="4" xfId="0" applyFont="1" applyBorder="1" applyAlignment="1">
      <alignment horizontal="center" vertical="center"/>
    </xf>
    <xf numFmtId="0" fontId="18" fillId="0" borderId="5" xfId="0" applyFont="1" applyBorder="1" applyAlignment="1">
      <alignment horizontal="center" vertical="center"/>
    </xf>
    <xf numFmtId="0" fontId="18" fillId="0" borderId="2" xfId="0" applyFont="1" applyBorder="1" applyAlignment="1"/>
    <xf numFmtId="0" fontId="20" fillId="0" borderId="2" xfId="0" applyFont="1" applyBorder="1" applyAlignment="1">
      <alignment horizontal="center" wrapText="1"/>
    </xf>
    <xf numFmtId="0" fontId="18" fillId="0" borderId="4" xfId="0" applyFont="1" applyBorder="1" applyAlignment="1">
      <alignment wrapText="1"/>
    </xf>
    <xf numFmtId="0" fontId="18" fillId="0" borderId="5" xfId="0" applyFont="1" applyBorder="1" applyAlignment="1">
      <alignment wrapText="1"/>
    </xf>
    <xf numFmtId="0" fontId="18" fillId="0" borderId="2" xfId="0" applyFont="1" applyBorder="1" applyAlignment="1">
      <alignment horizontal="center" vertical="center"/>
    </xf>
    <xf numFmtId="0" fontId="18" fillId="0" borderId="2" xfId="0" applyFont="1" applyBorder="1" applyAlignment="1">
      <alignment horizontal="left"/>
    </xf>
    <xf numFmtId="0" fontId="18" fillId="0" borderId="4" xfId="0" applyFont="1" applyBorder="1" applyAlignment="1">
      <alignment vertical="center" wrapText="1"/>
    </xf>
    <xf numFmtId="0" fontId="18" fillId="0" borderId="4" xfId="0" applyFont="1" applyBorder="1" applyAlignment="1">
      <alignment horizontal="center" vertical="center" wrapText="1"/>
    </xf>
    <xf numFmtId="0" fontId="20" fillId="0" borderId="4" xfId="0" applyFont="1" applyBorder="1" applyAlignment="1"/>
    <xf numFmtId="0" fontId="20" fillId="0" borderId="5" xfId="0" applyFont="1" applyBorder="1" applyAlignment="1"/>
    <xf numFmtId="0" fontId="20" fillId="0" borderId="8" xfId="0" applyFont="1" applyBorder="1" applyAlignment="1">
      <alignment horizontal="center"/>
    </xf>
    <xf numFmtId="0" fontId="20" fillId="0" borderId="6" xfId="0" applyFont="1" applyBorder="1" applyAlignment="1">
      <alignment horizontal="center"/>
    </xf>
    <xf numFmtId="0" fontId="21" fillId="0" borderId="2" xfId="0" applyFont="1" applyBorder="1" applyAlignment="1">
      <alignment horizontal="center"/>
    </xf>
    <xf numFmtId="0" fontId="18" fillId="0" borderId="2" xfId="0" applyFont="1" applyBorder="1" applyAlignment="1">
      <alignment horizontal="left" wrapText="1"/>
    </xf>
    <xf numFmtId="0" fontId="0" fillId="0" borderId="8" xfId="0" applyBorder="1" applyAlignment="1"/>
    <xf numFmtId="0" fontId="0" fillId="0" borderId="6" xfId="0" applyBorder="1" applyAlignment="1"/>
    <xf numFmtId="0" fontId="0" fillId="0" borderId="2" xfId="0" applyBorder="1" applyAlignment="1">
      <alignment horizontal="center"/>
    </xf>
    <xf numFmtId="0" fontId="20" fillId="0" borderId="2" xfId="0" applyFont="1" applyBorder="1" applyAlignment="1">
      <alignment horizontal="center" vertical="center" wrapText="1"/>
    </xf>
    <xf numFmtId="0" fontId="18" fillId="0" borderId="5" xfId="0" applyFont="1" applyBorder="1" applyAlignment="1">
      <alignment horizontal="center" vertical="center" wrapText="1"/>
    </xf>
    <xf numFmtId="0" fontId="31" fillId="0" borderId="2" xfId="0" applyFont="1" applyBorder="1" applyAlignment="1">
      <alignment vertical="center" wrapText="1"/>
    </xf>
    <xf numFmtId="0" fontId="0" fillId="0" borderId="2" xfId="0" applyBorder="1" applyAlignment="1">
      <alignment wrapText="1"/>
    </xf>
    <xf numFmtId="0" fontId="31" fillId="0" borderId="2" xfId="0" applyFont="1" applyBorder="1" applyAlignment="1">
      <alignment horizontal="center" vertical="center" wrapText="1"/>
    </xf>
    <xf numFmtId="0" fontId="18" fillId="0" borderId="2" xfId="0" applyFont="1" applyBorder="1" applyAlignment="1">
      <alignment horizontal="justify" vertical="center" wrapText="1"/>
    </xf>
    <xf numFmtId="0" fontId="20" fillId="0" borderId="2" xfId="0" applyFont="1" applyBorder="1" applyAlignment="1">
      <alignment horizontal="justify" vertical="center" wrapText="1"/>
    </xf>
    <xf numFmtId="0" fontId="18" fillId="0" borderId="2" xfId="0" applyFont="1" applyBorder="1" applyAlignment="1">
      <alignment vertical="center"/>
    </xf>
    <xf numFmtId="0" fontId="0" fillId="0" borderId="2" xfId="0" applyBorder="1" applyAlignment="1">
      <alignment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/>
    <xf numFmtId="0" fontId="31" fillId="0" borderId="3" xfId="0" applyFont="1" applyBorder="1" applyAlignment="1">
      <alignment vertical="center" wrapText="1"/>
    </xf>
    <xf numFmtId="0" fontId="0" fillId="0" borderId="4" xfId="0" applyBorder="1" applyAlignment="1">
      <alignment wrapText="1"/>
    </xf>
    <xf numFmtId="0" fontId="0" fillId="0" borderId="5" xfId="0" applyBorder="1" applyAlignment="1">
      <alignment wrapText="1"/>
    </xf>
    <xf numFmtId="0" fontId="31" fillId="0" borderId="3" xfId="0" applyFont="1" applyBorder="1" applyAlignment="1">
      <alignment horizontal="center" vertical="center" wrapText="1"/>
    </xf>
    <xf numFmtId="0" fontId="18" fillId="0" borderId="8" xfId="0" applyFont="1" applyBorder="1" applyAlignment="1">
      <alignment horizontal="center"/>
    </xf>
    <xf numFmtId="0" fontId="18" fillId="0" borderId="6" xfId="0" applyFont="1" applyBorder="1" applyAlignment="1">
      <alignment horizontal="center"/>
    </xf>
    <xf numFmtId="0" fontId="20" fillId="0" borderId="4" xfId="0" applyFont="1" applyBorder="1" applyAlignment="1">
      <alignment vertical="center" wrapText="1"/>
    </xf>
    <xf numFmtId="0" fontId="20" fillId="0" borderId="5" xfId="0" applyFont="1" applyBorder="1" applyAlignment="1">
      <alignment vertical="center" wrapText="1"/>
    </xf>
    <xf numFmtId="0" fontId="18" fillId="0" borderId="3" xfId="0" applyFont="1" applyBorder="1" applyAlignment="1">
      <alignment horizontal="left" vertical="center" wrapText="1"/>
    </xf>
    <xf numFmtId="0" fontId="18" fillId="0" borderId="4" xfId="0" applyFont="1" applyBorder="1" applyAlignment="1">
      <alignment horizontal="left" vertical="center" wrapText="1"/>
    </xf>
    <xf numFmtId="0" fontId="18" fillId="0" borderId="5" xfId="0" applyFont="1" applyBorder="1" applyAlignment="1">
      <alignment horizontal="left" vertical="center" wrapText="1"/>
    </xf>
    <xf numFmtId="0" fontId="18" fillId="0" borderId="3" xfId="0" applyFont="1" applyBorder="1" applyAlignment="1">
      <alignment vertical="center"/>
    </xf>
    <xf numFmtId="0" fontId="18" fillId="0" borderId="4" xfId="0" applyFont="1" applyBorder="1" applyAlignment="1">
      <alignment vertical="center"/>
    </xf>
    <xf numFmtId="0" fontId="18" fillId="0" borderId="5" xfId="0" applyFont="1" applyBorder="1" applyAlignment="1">
      <alignment vertical="center"/>
    </xf>
    <xf numFmtId="12" fontId="18" fillId="0" borderId="3" xfId="0" applyNumberFormat="1" applyFont="1" applyBorder="1" applyAlignment="1">
      <alignment vertical="center" wrapText="1"/>
    </xf>
    <xf numFmtId="12" fontId="18" fillId="0" borderId="4" xfId="0" applyNumberFormat="1" applyFont="1" applyBorder="1" applyAlignment="1">
      <alignment wrapText="1"/>
    </xf>
    <xf numFmtId="12" fontId="18" fillId="0" borderId="5" xfId="0" applyNumberFormat="1" applyFont="1" applyBorder="1" applyAlignment="1">
      <alignment wrapText="1"/>
    </xf>
    <xf numFmtId="0" fontId="20" fillId="0" borderId="7" xfId="0" applyFont="1" applyBorder="1" applyAlignment="1">
      <alignment horizontal="left"/>
    </xf>
    <xf numFmtId="0" fontId="26" fillId="0" borderId="10" xfId="0" applyFont="1" applyBorder="1" applyAlignment="1">
      <alignment horizontal="center" vertical="center" wrapText="1"/>
    </xf>
    <xf numFmtId="0" fontId="26" fillId="0" borderId="15" xfId="0" applyFont="1" applyBorder="1" applyAlignment="1">
      <alignment horizontal="center" vertical="center" wrapText="1"/>
    </xf>
    <xf numFmtId="0" fontId="26" fillId="0" borderId="11" xfId="0" applyFont="1" applyBorder="1" applyAlignment="1">
      <alignment horizontal="center" vertical="center" wrapText="1"/>
    </xf>
    <xf numFmtId="0" fontId="26" fillId="0" borderId="10" xfId="0" applyFont="1" applyBorder="1" applyAlignment="1">
      <alignment horizontal="center" vertical="center"/>
    </xf>
    <xf numFmtId="0" fontId="26" fillId="0" borderId="15" xfId="0" applyFont="1" applyBorder="1" applyAlignment="1">
      <alignment horizontal="center" vertical="center"/>
    </xf>
    <xf numFmtId="0" fontId="27" fillId="0" borderId="11" xfId="0" applyFont="1" applyBorder="1" applyAlignment="1">
      <alignment horizontal="center"/>
    </xf>
    <xf numFmtId="0" fontId="26" fillId="0" borderId="11" xfId="0" applyFont="1" applyBorder="1" applyAlignment="1">
      <alignment horizontal="center" vertical="center"/>
    </xf>
    <xf numFmtId="0" fontId="27" fillId="0" borderId="12" xfId="0" applyFont="1" applyBorder="1" applyAlignment="1"/>
    <xf numFmtId="0" fontId="28" fillId="0" borderId="13" xfId="0" applyFont="1" applyBorder="1" applyAlignment="1"/>
    <xf numFmtId="0" fontId="28" fillId="0" borderId="14" xfId="0" applyFont="1" applyBorder="1" applyAlignment="1"/>
    <xf numFmtId="0" fontId="26" fillId="0" borderId="12" xfId="0" applyFont="1" applyBorder="1" applyAlignment="1">
      <alignment vertical="center"/>
    </xf>
    <xf numFmtId="0" fontId="26" fillId="0" borderId="12" xfId="0" applyFont="1" applyBorder="1" applyAlignment="1">
      <alignment horizontal="left" vertical="center" wrapText="1"/>
    </xf>
    <xf numFmtId="0" fontId="28" fillId="0" borderId="13" xfId="0" applyFont="1" applyBorder="1" applyAlignment="1">
      <alignment horizontal="left"/>
    </xf>
    <xf numFmtId="0" fontId="28" fillId="0" borderId="14" xfId="0" applyFont="1" applyBorder="1" applyAlignment="1">
      <alignment horizontal="left"/>
    </xf>
    <xf numFmtId="0" fontId="29" fillId="0" borderId="10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4"/>
  <sheetViews>
    <sheetView view="pageBreakPreview" topLeftCell="A61" zoomScale="85" zoomScaleSheetLayoutView="85" workbookViewId="0">
      <selection activeCell="I71" sqref="I71"/>
    </sheetView>
  </sheetViews>
  <sheetFormatPr defaultRowHeight="15"/>
  <cols>
    <col min="1" max="1" width="44.7109375" style="5" customWidth="1"/>
    <col min="2" max="2" width="18.7109375" style="5" customWidth="1"/>
    <col min="3" max="3" width="44.7109375" customWidth="1"/>
    <col min="4" max="8" width="16.7109375" style="4" customWidth="1"/>
    <col min="9" max="9" width="22.28515625" style="4" customWidth="1"/>
  </cols>
  <sheetData>
    <row r="1" spans="1:10" ht="33">
      <c r="A1" s="47"/>
      <c r="B1" s="48"/>
      <c r="C1" s="63" t="s">
        <v>333</v>
      </c>
      <c r="D1" s="50"/>
      <c r="E1" s="50"/>
      <c r="F1" s="50"/>
      <c r="G1" s="50"/>
      <c r="H1" s="50"/>
      <c r="I1" s="93" t="s">
        <v>391</v>
      </c>
    </row>
    <row r="2" spans="1:10" ht="27" thickBot="1">
      <c r="A2" s="47"/>
      <c r="B2" s="72"/>
      <c r="C2" s="72" t="s">
        <v>329</v>
      </c>
      <c r="D2" s="50"/>
      <c r="E2" s="50"/>
      <c r="F2" s="50"/>
      <c r="G2" s="50">
        <v>4</v>
      </c>
      <c r="H2" s="50" t="s">
        <v>291</v>
      </c>
      <c r="I2" s="50"/>
    </row>
    <row r="3" spans="1:10" ht="60" customHeight="1" thickBot="1">
      <c r="A3" s="61" t="s">
        <v>0</v>
      </c>
      <c r="B3" s="61" t="s">
        <v>1</v>
      </c>
      <c r="C3" s="61" t="s">
        <v>2</v>
      </c>
      <c r="D3" s="61" t="s">
        <v>3</v>
      </c>
      <c r="E3" s="61" t="s">
        <v>4</v>
      </c>
      <c r="F3" s="61" t="s">
        <v>5</v>
      </c>
      <c r="G3" s="61" t="s">
        <v>6</v>
      </c>
      <c r="H3" s="61" t="s">
        <v>7</v>
      </c>
      <c r="I3" s="55" t="s">
        <v>8</v>
      </c>
      <c r="J3" s="1"/>
    </row>
    <row r="4" spans="1:10" ht="30" customHeight="1" thickBot="1">
      <c r="A4" s="182" t="s">
        <v>9</v>
      </c>
      <c r="B4" s="182"/>
      <c r="C4" s="182"/>
      <c r="D4" s="182"/>
      <c r="E4" s="182"/>
      <c r="F4" s="182"/>
      <c r="G4" s="182"/>
      <c r="H4" s="182"/>
      <c r="I4" s="182"/>
    </row>
    <row r="5" spans="1:10" ht="30" customHeight="1" thickBot="1">
      <c r="A5" s="116" t="s">
        <v>10</v>
      </c>
      <c r="B5" s="118">
        <v>85</v>
      </c>
      <c r="C5" s="115" t="s">
        <v>10</v>
      </c>
      <c r="D5" s="117">
        <v>85</v>
      </c>
      <c r="E5" s="167">
        <v>85</v>
      </c>
      <c r="F5" s="167">
        <v>0.6</v>
      </c>
      <c r="G5" s="167"/>
      <c r="H5" s="167">
        <v>9.93</v>
      </c>
      <c r="I5" s="167">
        <v>1.06</v>
      </c>
    </row>
    <row r="6" spans="1:10" ht="30" customHeight="1" thickBot="1">
      <c r="A6" s="188"/>
      <c r="B6" s="189"/>
      <c r="C6" s="189"/>
      <c r="D6" s="189"/>
      <c r="E6" s="189"/>
      <c r="F6" s="189"/>
      <c r="G6" s="189"/>
      <c r="H6" s="189"/>
      <c r="I6" s="190"/>
    </row>
    <row r="7" spans="1:10" ht="30" customHeight="1" thickBot="1">
      <c r="A7" s="106" t="s">
        <v>341</v>
      </c>
      <c r="B7" s="66">
        <v>50</v>
      </c>
      <c r="C7" s="67" t="s">
        <v>342</v>
      </c>
      <c r="D7" s="68">
        <v>4</v>
      </c>
      <c r="E7" s="68">
        <v>4</v>
      </c>
      <c r="F7" s="68">
        <v>0.16</v>
      </c>
      <c r="G7" s="68" t="s">
        <v>136</v>
      </c>
      <c r="H7" s="68">
        <v>2.72</v>
      </c>
      <c r="I7" s="68">
        <v>1.1200000000000001</v>
      </c>
    </row>
    <row r="8" spans="1:10" ht="30" customHeight="1" thickBot="1">
      <c r="A8" s="188"/>
      <c r="B8" s="189"/>
      <c r="C8" s="189"/>
      <c r="D8" s="189"/>
      <c r="E8" s="189"/>
      <c r="F8" s="189"/>
      <c r="G8" s="189"/>
      <c r="H8" s="189"/>
      <c r="I8" s="190"/>
    </row>
    <row r="9" spans="1:10" ht="30" customHeight="1" thickBot="1">
      <c r="A9" s="183" t="s">
        <v>88</v>
      </c>
      <c r="B9" s="181">
        <v>150</v>
      </c>
      <c r="C9" s="56" t="s">
        <v>46</v>
      </c>
      <c r="D9" s="57">
        <v>25</v>
      </c>
      <c r="E9" s="57">
        <v>25</v>
      </c>
      <c r="F9" s="57">
        <v>3.69</v>
      </c>
      <c r="G9" s="57">
        <v>0.56999999999999995</v>
      </c>
      <c r="H9" s="57">
        <v>17.13</v>
      </c>
      <c r="I9" s="57">
        <v>31.75</v>
      </c>
    </row>
    <row r="10" spans="1:10" ht="30" customHeight="1" thickBot="1">
      <c r="A10" s="183"/>
      <c r="B10" s="181"/>
      <c r="C10" s="56" t="s">
        <v>11</v>
      </c>
      <c r="D10" s="57">
        <v>5</v>
      </c>
      <c r="E10" s="57">
        <v>5</v>
      </c>
      <c r="F10" s="57">
        <v>0.02</v>
      </c>
      <c r="G10" s="57">
        <v>3.92</v>
      </c>
      <c r="H10" s="57">
        <v>0.02</v>
      </c>
      <c r="I10" s="57">
        <v>36.700000000000003</v>
      </c>
    </row>
    <row r="11" spans="1:10" ht="30" customHeight="1" thickBot="1">
      <c r="A11" s="183"/>
      <c r="B11" s="181"/>
      <c r="C11" s="56" t="s">
        <v>47</v>
      </c>
      <c r="D11" s="57">
        <v>2</v>
      </c>
      <c r="E11" s="57">
        <v>2</v>
      </c>
      <c r="F11" s="57"/>
      <c r="G11" s="57"/>
      <c r="H11" s="57">
        <v>1.91</v>
      </c>
      <c r="I11" s="57">
        <v>7.8</v>
      </c>
    </row>
    <row r="12" spans="1:10" ht="30" customHeight="1" thickBot="1">
      <c r="A12" s="184"/>
      <c r="B12" s="184"/>
      <c r="C12" s="184"/>
      <c r="D12" s="184"/>
      <c r="E12" s="184"/>
      <c r="F12" s="58">
        <f>SUM(F9:F11)</f>
        <v>3.71</v>
      </c>
      <c r="G12" s="58">
        <f>SUM(G9:G11)</f>
        <v>4.49</v>
      </c>
      <c r="H12" s="58">
        <f>SUM(H9:H11)</f>
        <v>19.059999999999999</v>
      </c>
      <c r="I12" s="58">
        <f>SUM(I9:I11)</f>
        <v>76.25</v>
      </c>
    </row>
    <row r="13" spans="1:10" ht="30" customHeight="1" thickBot="1">
      <c r="A13" s="186" t="s">
        <v>373</v>
      </c>
      <c r="B13" s="185" t="s">
        <v>131</v>
      </c>
      <c r="C13" s="56" t="s">
        <v>12</v>
      </c>
      <c r="D13" s="57">
        <v>30</v>
      </c>
      <c r="E13" s="57">
        <v>30</v>
      </c>
      <c r="F13" s="57">
        <v>2.13</v>
      </c>
      <c r="G13" s="57">
        <v>0.33</v>
      </c>
      <c r="H13" s="57">
        <v>13.9</v>
      </c>
      <c r="I13" s="57">
        <v>68.7</v>
      </c>
    </row>
    <row r="14" spans="1:10" ht="30" customHeight="1" thickBot="1">
      <c r="A14" s="187"/>
      <c r="B14" s="181"/>
      <c r="C14" s="56" t="s">
        <v>365</v>
      </c>
      <c r="D14" s="57">
        <v>8</v>
      </c>
      <c r="E14" s="57">
        <v>8</v>
      </c>
      <c r="F14" s="57">
        <v>2.08</v>
      </c>
      <c r="G14" s="57">
        <v>2.16</v>
      </c>
      <c r="H14" s="57"/>
      <c r="I14" s="57">
        <v>27.76</v>
      </c>
    </row>
    <row r="15" spans="1:10" ht="30" customHeight="1" thickBot="1">
      <c r="A15" s="184"/>
      <c r="B15" s="184"/>
      <c r="C15" s="184"/>
      <c r="D15" s="184"/>
      <c r="E15" s="184"/>
      <c r="F15" s="134">
        <f>SUM(F13:F14)</f>
        <v>4.21</v>
      </c>
      <c r="G15" s="134">
        <f t="shared" ref="G15:I15" si="0">SUM(G13:G14)</f>
        <v>2.4900000000000002</v>
      </c>
      <c r="H15" s="134">
        <f t="shared" si="0"/>
        <v>13.9</v>
      </c>
      <c r="I15" s="134">
        <f t="shared" si="0"/>
        <v>96.460000000000008</v>
      </c>
    </row>
    <row r="16" spans="1:10" ht="30" customHeight="1" thickBot="1">
      <c r="A16" s="183" t="s">
        <v>161</v>
      </c>
      <c r="B16" s="181">
        <v>150</v>
      </c>
      <c r="C16" s="56" t="s">
        <v>294</v>
      </c>
      <c r="D16" s="57">
        <v>8.0000000000000004E-4</v>
      </c>
      <c r="E16" s="57">
        <v>8.0000000000000004E-4</v>
      </c>
      <c r="F16" s="57"/>
      <c r="G16" s="57"/>
      <c r="H16" s="57"/>
      <c r="I16" s="57"/>
    </row>
    <row r="17" spans="1:10" ht="30" customHeight="1" thickBot="1">
      <c r="A17" s="183"/>
      <c r="B17" s="181"/>
      <c r="C17" s="56" t="s">
        <v>47</v>
      </c>
      <c r="D17" s="57">
        <v>10</v>
      </c>
      <c r="E17" s="57">
        <v>10</v>
      </c>
      <c r="F17" s="57"/>
      <c r="G17" s="57"/>
      <c r="H17" s="57">
        <v>9.5500000000000007</v>
      </c>
      <c r="I17" s="57">
        <v>39</v>
      </c>
    </row>
    <row r="18" spans="1:10" ht="30" customHeight="1" thickBot="1">
      <c r="A18" s="184"/>
      <c r="B18" s="184"/>
      <c r="C18" s="184"/>
      <c r="D18" s="184"/>
      <c r="E18" s="184"/>
      <c r="F18" s="134">
        <f t="shared" ref="F18:I18" si="1">SUM(F16:F17)</f>
        <v>0</v>
      </c>
      <c r="G18" s="134">
        <f t="shared" si="1"/>
        <v>0</v>
      </c>
      <c r="H18" s="134">
        <f t="shared" si="1"/>
        <v>9.5500000000000007</v>
      </c>
      <c r="I18" s="134">
        <f t="shared" si="1"/>
        <v>39</v>
      </c>
    </row>
    <row r="19" spans="1:10" ht="30" customHeight="1" thickBot="1">
      <c r="A19" s="182" t="s">
        <v>33</v>
      </c>
      <c r="B19" s="182"/>
      <c r="C19" s="182"/>
      <c r="D19" s="182"/>
      <c r="E19" s="182"/>
      <c r="F19" s="58">
        <f>F12+F15</f>
        <v>7.92</v>
      </c>
      <c r="G19" s="58">
        <f>G12+G15</f>
        <v>6.98</v>
      </c>
      <c r="H19" s="58">
        <f>H12+H15+H18</f>
        <v>42.510000000000005</v>
      </c>
      <c r="I19" s="58">
        <f>I12+I15+I18</f>
        <v>211.71</v>
      </c>
    </row>
    <row r="20" spans="1:10" ht="30" customHeight="1" thickBot="1">
      <c r="A20" s="182" t="s">
        <v>15</v>
      </c>
      <c r="B20" s="182"/>
      <c r="C20" s="182"/>
      <c r="D20" s="182"/>
      <c r="E20" s="182"/>
      <c r="F20" s="182"/>
      <c r="G20" s="182"/>
      <c r="H20" s="182"/>
      <c r="I20" s="182"/>
    </row>
    <row r="21" spans="1:10" ht="30" customHeight="1" thickBot="1">
      <c r="A21" s="54" t="s">
        <v>53</v>
      </c>
      <c r="B21" s="55">
        <v>125</v>
      </c>
      <c r="C21" s="56" t="s">
        <v>16</v>
      </c>
      <c r="D21" s="57">
        <v>125</v>
      </c>
      <c r="E21" s="57">
        <v>125</v>
      </c>
      <c r="F21" s="57"/>
      <c r="G21" s="57"/>
      <c r="H21" s="94">
        <v>8.75</v>
      </c>
      <c r="I21" s="75">
        <v>35</v>
      </c>
      <c r="J21" s="3"/>
    </row>
    <row r="22" spans="1:10" ht="30" customHeight="1" thickBot="1">
      <c r="A22" s="184" t="s">
        <v>17</v>
      </c>
      <c r="B22" s="184"/>
      <c r="C22" s="184"/>
      <c r="D22" s="184"/>
      <c r="E22" s="184"/>
      <c r="F22" s="184"/>
      <c r="G22" s="184"/>
      <c r="H22" s="184"/>
      <c r="I22" s="184"/>
    </row>
    <row r="23" spans="1:10" ht="30" customHeight="1" thickBot="1">
      <c r="A23" s="191" t="s">
        <v>343</v>
      </c>
      <c r="B23" s="194">
        <v>35</v>
      </c>
      <c r="C23" s="67" t="s">
        <v>156</v>
      </c>
      <c r="D23" s="147">
        <v>60</v>
      </c>
      <c r="E23" s="147">
        <v>48</v>
      </c>
      <c r="F23" s="147">
        <v>0.86</v>
      </c>
      <c r="G23" s="147">
        <v>0.04</v>
      </c>
      <c r="H23" s="147">
        <v>2.2599999999999998</v>
      </c>
      <c r="I23" s="147">
        <v>13</v>
      </c>
    </row>
    <row r="24" spans="1:10" ht="30" customHeight="1" thickBot="1">
      <c r="A24" s="192"/>
      <c r="B24" s="195"/>
      <c r="C24" s="69" t="s">
        <v>137</v>
      </c>
      <c r="D24" s="148">
        <v>2</v>
      </c>
      <c r="E24" s="148">
        <v>2</v>
      </c>
      <c r="F24" s="148" t="s">
        <v>136</v>
      </c>
      <c r="G24" s="148" t="s">
        <v>136</v>
      </c>
      <c r="H24" s="148">
        <v>1.99</v>
      </c>
      <c r="I24" s="148">
        <v>7.58</v>
      </c>
    </row>
    <row r="25" spans="1:10" ht="30" customHeight="1" thickBot="1">
      <c r="A25" s="193"/>
      <c r="B25" s="196"/>
      <c r="C25" s="69" t="s">
        <v>138</v>
      </c>
      <c r="D25" s="148">
        <v>4</v>
      </c>
      <c r="E25" s="148">
        <v>4</v>
      </c>
      <c r="F25" s="148"/>
      <c r="G25" s="148">
        <v>3.75</v>
      </c>
      <c r="H25" s="148"/>
      <c r="I25" s="148">
        <v>34.92</v>
      </c>
    </row>
    <row r="26" spans="1:10" ht="30" customHeight="1" thickBot="1">
      <c r="A26" s="184"/>
      <c r="B26" s="184"/>
      <c r="C26" s="184"/>
      <c r="D26" s="184"/>
      <c r="E26" s="184"/>
      <c r="F26" s="105">
        <f>SUM(F23:F25)</f>
        <v>0.86</v>
      </c>
      <c r="G26" s="105">
        <f>SUM(G23:G25)</f>
        <v>3.79</v>
      </c>
      <c r="H26" s="105">
        <f>SUM(H23:H25)</f>
        <v>4.25</v>
      </c>
      <c r="I26" s="105">
        <f>SUM(I23:I25)</f>
        <v>55.5</v>
      </c>
    </row>
    <row r="27" spans="1:10" ht="30" customHeight="1" thickBot="1">
      <c r="A27" s="180" t="s">
        <v>386</v>
      </c>
      <c r="B27" s="185" t="s">
        <v>348</v>
      </c>
      <c r="C27" s="56" t="s">
        <v>50</v>
      </c>
      <c r="D27" s="153">
        <v>50</v>
      </c>
      <c r="E27" s="153">
        <v>35</v>
      </c>
      <c r="F27" s="153">
        <v>7</v>
      </c>
      <c r="G27" s="153">
        <v>3.42</v>
      </c>
      <c r="H27" s="153"/>
      <c r="I27" s="153">
        <v>58.8</v>
      </c>
    </row>
    <row r="28" spans="1:10" ht="30" customHeight="1" thickBot="1">
      <c r="A28" s="180"/>
      <c r="B28" s="185"/>
      <c r="C28" s="56" t="s">
        <v>21</v>
      </c>
      <c r="D28" s="156">
        <v>80</v>
      </c>
      <c r="E28" s="156">
        <v>56</v>
      </c>
      <c r="F28" s="156">
        <v>1.01</v>
      </c>
      <c r="G28" s="156">
        <v>0.22</v>
      </c>
      <c r="H28" s="156">
        <v>9.1300000000000008</v>
      </c>
      <c r="I28" s="156">
        <v>44.8</v>
      </c>
    </row>
    <row r="29" spans="1:10" ht="30" customHeight="1" thickBot="1">
      <c r="A29" s="180"/>
      <c r="B29" s="185"/>
      <c r="C29" s="56" t="s">
        <v>22</v>
      </c>
      <c r="D29" s="57">
        <v>10</v>
      </c>
      <c r="E29" s="57">
        <v>8</v>
      </c>
      <c r="F29" s="57">
        <v>0.11</v>
      </c>
      <c r="G29" s="57"/>
      <c r="H29" s="57">
        <v>0.73</v>
      </c>
      <c r="I29" s="57">
        <v>3.3</v>
      </c>
    </row>
    <row r="30" spans="1:10" ht="30" customHeight="1" thickBot="1">
      <c r="A30" s="180"/>
      <c r="B30" s="185"/>
      <c r="C30" s="56" t="s">
        <v>352</v>
      </c>
      <c r="D30" s="57">
        <v>15</v>
      </c>
      <c r="E30" s="57">
        <v>15</v>
      </c>
      <c r="F30" s="57">
        <v>3.45</v>
      </c>
      <c r="G30" s="57">
        <v>0.24</v>
      </c>
      <c r="H30" s="57">
        <v>7.62</v>
      </c>
      <c r="I30" s="57">
        <v>47.1</v>
      </c>
    </row>
    <row r="31" spans="1:10" ht="30" customHeight="1" thickBot="1">
      <c r="A31" s="180"/>
      <c r="B31" s="185"/>
      <c r="C31" s="56" t="s">
        <v>23</v>
      </c>
      <c r="D31" s="57">
        <v>10</v>
      </c>
      <c r="E31" s="57">
        <v>8</v>
      </c>
      <c r="F31" s="57">
        <v>0.02</v>
      </c>
      <c r="G31" s="57"/>
      <c r="H31" s="57">
        <v>0.57999999999999996</v>
      </c>
      <c r="I31" s="57">
        <v>2.7</v>
      </c>
    </row>
    <row r="32" spans="1:10" ht="30" customHeight="1" thickBot="1">
      <c r="A32" s="184"/>
      <c r="B32" s="184"/>
      <c r="C32" s="184"/>
      <c r="D32" s="184"/>
      <c r="E32" s="184"/>
      <c r="F32" s="58">
        <f>SUM(F27:F31)</f>
        <v>11.59</v>
      </c>
      <c r="G32" s="58">
        <f>SUM(G27:G31)</f>
        <v>3.88</v>
      </c>
      <c r="H32" s="58">
        <f>SUM(H27:H31)</f>
        <v>18.059999999999999</v>
      </c>
      <c r="I32" s="58">
        <f>SUM(I27:I31)</f>
        <v>156.69999999999999</v>
      </c>
    </row>
    <row r="33" spans="1:9" ht="30" customHeight="1" thickBot="1">
      <c r="A33" s="180" t="s">
        <v>58</v>
      </c>
      <c r="B33" s="185" t="s">
        <v>441</v>
      </c>
      <c r="C33" s="56" t="s">
        <v>20</v>
      </c>
      <c r="D33" s="57">
        <v>70</v>
      </c>
      <c r="E33" s="57">
        <v>70</v>
      </c>
      <c r="F33" s="57">
        <v>18.5</v>
      </c>
      <c r="G33" s="57">
        <v>16</v>
      </c>
      <c r="H33" s="57"/>
      <c r="I33" s="57">
        <v>218</v>
      </c>
    </row>
    <row r="34" spans="1:9" ht="30" customHeight="1" thickBot="1">
      <c r="A34" s="180"/>
      <c r="B34" s="185"/>
      <c r="C34" s="56" t="s">
        <v>11</v>
      </c>
      <c r="D34" s="153">
        <v>6</v>
      </c>
      <c r="E34" s="153">
        <v>6</v>
      </c>
      <c r="F34" s="153">
        <v>0.02</v>
      </c>
      <c r="G34" s="153">
        <v>4.71</v>
      </c>
      <c r="H34" s="153">
        <v>0.03</v>
      </c>
      <c r="I34" s="153">
        <v>44.04</v>
      </c>
    </row>
    <row r="35" spans="1:9" ht="30" customHeight="1" thickBot="1">
      <c r="A35" s="180"/>
      <c r="B35" s="185"/>
      <c r="C35" s="56" t="s">
        <v>25</v>
      </c>
      <c r="D35" s="57">
        <v>10</v>
      </c>
      <c r="E35" s="57">
        <v>10</v>
      </c>
      <c r="F35" s="57">
        <v>0.28000000000000003</v>
      </c>
      <c r="G35" s="57">
        <v>0.32</v>
      </c>
      <c r="H35" s="57">
        <v>0.47</v>
      </c>
      <c r="I35" s="57">
        <v>5.8</v>
      </c>
    </row>
    <row r="36" spans="1:9" ht="30" customHeight="1" thickBot="1">
      <c r="A36" s="180"/>
      <c r="B36" s="185"/>
      <c r="C36" s="56" t="s">
        <v>12</v>
      </c>
      <c r="D36" s="57">
        <v>10</v>
      </c>
      <c r="E36" s="57">
        <v>10</v>
      </c>
      <c r="F36" s="57">
        <v>0.79</v>
      </c>
      <c r="G36" s="57">
        <v>0.1</v>
      </c>
      <c r="H36" s="57">
        <v>4.8</v>
      </c>
      <c r="I36" s="57">
        <v>23.9</v>
      </c>
    </row>
    <row r="37" spans="1:9" ht="30" customHeight="1" thickBot="1">
      <c r="A37" s="180"/>
      <c r="B37" s="185"/>
      <c r="C37" s="56" t="s">
        <v>26</v>
      </c>
      <c r="D37" s="57">
        <v>3</v>
      </c>
      <c r="E37" s="57">
        <v>3</v>
      </c>
      <c r="F37" s="57">
        <v>0.33</v>
      </c>
      <c r="G37" s="57">
        <v>0.05</v>
      </c>
      <c r="H37" s="57">
        <v>2.08</v>
      </c>
      <c r="I37" s="57">
        <v>10.199999999999999</v>
      </c>
    </row>
    <row r="38" spans="1:9" ht="30" customHeight="1" thickBot="1">
      <c r="A38" s="180"/>
      <c r="B38" s="185"/>
      <c r="C38" s="56" t="s">
        <v>19</v>
      </c>
      <c r="D38" s="148">
        <v>4</v>
      </c>
      <c r="E38" s="148">
        <v>4</v>
      </c>
      <c r="F38" s="148"/>
      <c r="G38" s="148">
        <v>3.75</v>
      </c>
      <c r="H38" s="148"/>
      <c r="I38" s="148">
        <v>34.92</v>
      </c>
    </row>
    <row r="39" spans="1:9" ht="30" customHeight="1" thickBot="1">
      <c r="A39" s="180"/>
      <c r="B39" s="185"/>
      <c r="C39" s="56" t="s">
        <v>25</v>
      </c>
      <c r="D39" s="57">
        <v>40</v>
      </c>
      <c r="E39" s="57">
        <v>40</v>
      </c>
      <c r="F39" s="57">
        <v>1.1200000000000001</v>
      </c>
      <c r="G39" s="57">
        <v>1.28</v>
      </c>
      <c r="H39" s="57">
        <v>1.88</v>
      </c>
      <c r="I39" s="57">
        <v>23.6</v>
      </c>
    </row>
    <row r="40" spans="1:9" ht="30" customHeight="1" thickBot="1">
      <c r="A40" s="180"/>
      <c r="B40" s="185"/>
      <c r="C40" s="56" t="s">
        <v>22</v>
      </c>
      <c r="D40" s="57">
        <v>3</v>
      </c>
      <c r="E40" s="57">
        <v>2.4</v>
      </c>
      <c r="F40" s="57">
        <v>0.05</v>
      </c>
      <c r="G40" s="57"/>
      <c r="H40" s="57">
        <v>0.24</v>
      </c>
      <c r="I40" s="57">
        <v>1.01</v>
      </c>
    </row>
    <row r="41" spans="1:9" ht="30" customHeight="1" thickBot="1">
      <c r="A41" s="180"/>
      <c r="B41" s="185"/>
      <c r="C41" s="56" t="s">
        <v>21</v>
      </c>
      <c r="D41" s="57">
        <v>160</v>
      </c>
      <c r="E41" s="57">
        <v>112</v>
      </c>
      <c r="F41" s="57">
        <v>2.2400000000000002</v>
      </c>
      <c r="G41" s="57">
        <v>0.45</v>
      </c>
      <c r="H41" s="57">
        <v>18.239999999999998</v>
      </c>
      <c r="I41" s="57">
        <v>89.6</v>
      </c>
    </row>
    <row r="42" spans="1:9" ht="30" customHeight="1" thickBot="1">
      <c r="A42" s="184"/>
      <c r="B42" s="184"/>
      <c r="C42" s="184"/>
      <c r="D42" s="184"/>
      <c r="E42" s="184"/>
      <c r="F42" s="58">
        <f>SUM(F33:F41)</f>
        <v>23.33</v>
      </c>
      <c r="G42" s="58">
        <f>SUM(G33:G41)</f>
        <v>26.660000000000004</v>
      </c>
      <c r="H42" s="58">
        <f>SUM(H33:H41)</f>
        <v>27.74</v>
      </c>
      <c r="I42" s="58">
        <f>SUM(I33:I41)</f>
        <v>451.07000000000005</v>
      </c>
    </row>
    <row r="43" spans="1:9" ht="30" customHeight="1" thickBot="1">
      <c r="A43" s="180" t="s">
        <v>51</v>
      </c>
      <c r="B43" s="181">
        <v>150</v>
      </c>
      <c r="C43" s="56" t="s">
        <v>27</v>
      </c>
      <c r="D43" s="57">
        <v>5</v>
      </c>
      <c r="E43" s="57">
        <v>5</v>
      </c>
      <c r="F43" s="57"/>
      <c r="G43" s="57">
        <v>0.22</v>
      </c>
      <c r="H43" s="57">
        <v>0.31</v>
      </c>
      <c r="I43" s="57">
        <v>13.95</v>
      </c>
    </row>
    <row r="44" spans="1:9" ht="30" customHeight="1" thickBot="1">
      <c r="A44" s="180"/>
      <c r="B44" s="181"/>
      <c r="C44" s="56" t="s">
        <v>189</v>
      </c>
      <c r="D44" s="57">
        <v>3</v>
      </c>
      <c r="E44" s="57">
        <v>3</v>
      </c>
      <c r="F44" s="57">
        <v>0.04</v>
      </c>
      <c r="G44" s="57"/>
      <c r="H44" s="57">
        <v>1.47</v>
      </c>
      <c r="I44" s="57">
        <v>6.21</v>
      </c>
    </row>
    <row r="45" spans="1:9" ht="30" customHeight="1" thickBot="1">
      <c r="A45" s="180"/>
      <c r="B45" s="181"/>
      <c r="C45" s="56" t="s">
        <v>14</v>
      </c>
      <c r="D45" s="57">
        <v>10</v>
      </c>
      <c r="E45" s="57">
        <v>10</v>
      </c>
      <c r="F45" s="57"/>
      <c r="G45" s="57"/>
      <c r="H45" s="57">
        <v>9.98</v>
      </c>
      <c r="I45" s="57">
        <v>94.7</v>
      </c>
    </row>
    <row r="46" spans="1:9" ht="30" customHeight="1" thickBot="1">
      <c r="A46" s="184"/>
      <c r="B46" s="184"/>
      <c r="C46" s="184"/>
      <c r="D46" s="184"/>
      <c r="E46" s="184"/>
      <c r="F46" s="58">
        <f>SUM(F43:F45)</f>
        <v>0.04</v>
      </c>
      <c r="G46" s="58">
        <f>SUM(G43:G45)</f>
        <v>0.22</v>
      </c>
      <c r="H46" s="58">
        <f>SUM(H43:H45)</f>
        <v>11.76</v>
      </c>
      <c r="I46" s="58">
        <f>SUM(I43:I45)</f>
        <v>114.86</v>
      </c>
    </row>
    <row r="47" spans="1:9" ht="30" customHeight="1" thickBot="1">
      <c r="A47" s="128" t="s">
        <v>52</v>
      </c>
      <c r="B47" s="127">
        <v>30</v>
      </c>
      <c r="C47" s="56" t="s">
        <v>28</v>
      </c>
      <c r="D47" s="126">
        <v>30</v>
      </c>
      <c r="E47" s="126">
        <v>30</v>
      </c>
      <c r="F47" s="126">
        <v>1.56</v>
      </c>
      <c r="G47" s="126">
        <v>0.36</v>
      </c>
      <c r="H47" s="126">
        <v>13.28</v>
      </c>
      <c r="I47" s="126">
        <v>64.2</v>
      </c>
    </row>
    <row r="48" spans="1:9" ht="30" customHeight="1" thickBot="1">
      <c r="A48" s="182" t="s">
        <v>32</v>
      </c>
      <c r="B48" s="182"/>
      <c r="C48" s="182"/>
      <c r="D48" s="182"/>
      <c r="E48" s="182"/>
      <c r="F48" s="58">
        <f>F32+F42+F46+F47</f>
        <v>36.520000000000003</v>
      </c>
      <c r="G48" s="58">
        <f>G32+G42+G46+G47</f>
        <v>31.12</v>
      </c>
      <c r="H48" s="58">
        <f>H32+H42+H46+H47</f>
        <v>70.839999999999989</v>
      </c>
      <c r="I48" s="58">
        <f>I32+I42+I46+I47</f>
        <v>786.83</v>
      </c>
    </row>
    <row r="49" spans="1:9" ht="30" customHeight="1" thickBot="1">
      <c r="A49" s="182" t="s">
        <v>29</v>
      </c>
      <c r="B49" s="182"/>
      <c r="C49" s="182"/>
      <c r="D49" s="182"/>
      <c r="E49" s="182"/>
      <c r="F49" s="182"/>
      <c r="G49" s="182"/>
      <c r="H49" s="182"/>
      <c r="I49" s="182"/>
    </row>
    <row r="50" spans="1:9" ht="30" customHeight="1" thickBot="1">
      <c r="A50" s="191" t="s">
        <v>344</v>
      </c>
      <c r="B50" s="194">
        <v>20</v>
      </c>
      <c r="C50" s="67" t="s">
        <v>345</v>
      </c>
      <c r="D50" s="68">
        <v>3</v>
      </c>
      <c r="E50" s="68">
        <v>1.8</v>
      </c>
      <c r="F50" s="68" t="s">
        <v>136</v>
      </c>
      <c r="G50" s="68"/>
      <c r="H50" s="68" t="s">
        <v>136</v>
      </c>
      <c r="I50" s="68" t="s">
        <v>136</v>
      </c>
    </row>
    <row r="51" spans="1:9" ht="30" customHeight="1" thickBot="1">
      <c r="A51" s="204"/>
      <c r="B51" s="205"/>
      <c r="C51" s="69" t="s">
        <v>134</v>
      </c>
      <c r="D51" s="70">
        <v>20</v>
      </c>
      <c r="E51" s="70">
        <v>20</v>
      </c>
      <c r="F51" s="70">
        <v>0.56000000000000005</v>
      </c>
      <c r="G51" s="70">
        <v>0.64</v>
      </c>
      <c r="H51" s="70">
        <v>0.94</v>
      </c>
      <c r="I51" s="70">
        <v>11.8</v>
      </c>
    </row>
    <row r="52" spans="1:9" ht="30" customHeight="1" thickBot="1">
      <c r="A52" s="188"/>
      <c r="B52" s="189"/>
      <c r="C52" s="189"/>
      <c r="D52" s="189"/>
      <c r="E52" s="190"/>
      <c r="F52" s="134">
        <f>SUM(F50:F51)</f>
        <v>0.56000000000000005</v>
      </c>
      <c r="G52" s="134">
        <f t="shared" ref="G52:I52" si="2">SUM(G50:G51)</f>
        <v>0.64</v>
      </c>
      <c r="H52" s="134">
        <f t="shared" si="2"/>
        <v>0.94</v>
      </c>
      <c r="I52" s="134">
        <f t="shared" si="2"/>
        <v>11.8</v>
      </c>
    </row>
    <row r="53" spans="1:9" ht="30" customHeight="1" thickBot="1">
      <c r="A53" s="180" t="s">
        <v>232</v>
      </c>
      <c r="B53" s="181">
        <v>60</v>
      </c>
      <c r="C53" s="56" t="s">
        <v>30</v>
      </c>
      <c r="D53" s="57">
        <v>35</v>
      </c>
      <c r="E53" s="57">
        <v>35</v>
      </c>
      <c r="F53" s="57">
        <v>3.25</v>
      </c>
      <c r="G53" s="57">
        <v>0.35</v>
      </c>
      <c r="H53" s="57">
        <v>24.4</v>
      </c>
      <c r="I53" s="57">
        <v>110.95</v>
      </c>
    </row>
    <row r="54" spans="1:9" ht="30" customHeight="1" thickBot="1">
      <c r="A54" s="180"/>
      <c r="B54" s="181"/>
      <c r="C54" s="56" t="s">
        <v>401</v>
      </c>
      <c r="D54" s="57">
        <v>5</v>
      </c>
      <c r="E54" s="57">
        <v>4.25</v>
      </c>
      <c r="F54" s="57">
        <v>0.62</v>
      </c>
      <c r="G54" s="57">
        <v>1.25</v>
      </c>
      <c r="H54" s="57">
        <v>0.02</v>
      </c>
      <c r="I54" s="57">
        <v>14.11</v>
      </c>
    </row>
    <row r="55" spans="1:9" ht="30" customHeight="1" thickBot="1">
      <c r="A55" s="180"/>
      <c r="B55" s="181"/>
      <c r="C55" s="56" t="s">
        <v>25</v>
      </c>
      <c r="D55" s="57">
        <v>30</v>
      </c>
      <c r="E55" s="57">
        <v>30</v>
      </c>
      <c r="F55" s="57">
        <v>0.84</v>
      </c>
      <c r="G55" s="57">
        <v>0.96</v>
      </c>
      <c r="H55" s="57">
        <v>1.41</v>
      </c>
      <c r="I55" s="57">
        <v>17.7</v>
      </c>
    </row>
    <row r="56" spans="1:9" ht="30" customHeight="1" thickBot="1">
      <c r="A56" s="180"/>
      <c r="B56" s="181"/>
      <c r="C56" s="56" t="s">
        <v>11</v>
      </c>
      <c r="D56" s="57">
        <v>4</v>
      </c>
      <c r="E56" s="57">
        <v>4</v>
      </c>
      <c r="F56" s="57">
        <v>0.01</v>
      </c>
      <c r="G56" s="57">
        <v>3.14</v>
      </c>
      <c r="H56" s="57">
        <v>0.02</v>
      </c>
      <c r="I56" s="57">
        <v>29.36</v>
      </c>
    </row>
    <row r="57" spans="1:9" ht="30" customHeight="1" thickBot="1">
      <c r="A57" s="180"/>
      <c r="B57" s="181"/>
      <c r="C57" s="56" t="s">
        <v>14</v>
      </c>
      <c r="D57" s="57">
        <v>5</v>
      </c>
      <c r="E57" s="57">
        <v>5</v>
      </c>
      <c r="F57" s="57"/>
      <c r="G57" s="57"/>
      <c r="H57" s="57">
        <v>4.7699999999999996</v>
      </c>
      <c r="I57" s="57">
        <v>19.5</v>
      </c>
    </row>
    <row r="58" spans="1:9" ht="30" customHeight="1" thickBot="1">
      <c r="A58" s="180"/>
      <c r="B58" s="181"/>
      <c r="C58" s="56" t="s">
        <v>351</v>
      </c>
      <c r="D58" s="57">
        <v>60</v>
      </c>
      <c r="E58" s="57">
        <v>50</v>
      </c>
      <c r="F58" s="57"/>
      <c r="G58" s="57">
        <v>2.81</v>
      </c>
      <c r="H58" s="57"/>
      <c r="I58" s="57">
        <v>26.19</v>
      </c>
    </row>
    <row r="59" spans="1:9" ht="30" customHeight="1" thickBot="1">
      <c r="A59" s="180"/>
      <c r="B59" s="181"/>
      <c r="C59" s="56" t="s">
        <v>19</v>
      </c>
      <c r="D59" s="57">
        <v>3</v>
      </c>
      <c r="E59" s="57">
        <v>3</v>
      </c>
      <c r="F59" s="57"/>
      <c r="G59" s="57">
        <v>2.81</v>
      </c>
      <c r="H59" s="57"/>
      <c r="I59" s="57">
        <v>26.19</v>
      </c>
    </row>
    <row r="60" spans="1:9" ht="30" customHeight="1" thickBot="1">
      <c r="A60" s="180"/>
      <c r="B60" s="181"/>
      <c r="C60" s="56" t="s">
        <v>31</v>
      </c>
      <c r="D60" s="57">
        <v>2.0000000000000001E-4</v>
      </c>
      <c r="E60" s="57">
        <v>2.0000000000000001E-4</v>
      </c>
      <c r="F60" s="57"/>
      <c r="G60" s="57"/>
      <c r="H60" s="57"/>
      <c r="I60" s="57"/>
    </row>
    <row r="61" spans="1:9" ht="30" customHeight="1" thickBot="1">
      <c r="A61" s="184"/>
      <c r="B61" s="184"/>
      <c r="C61" s="184"/>
      <c r="D61" s="184"/>
      <c r="E61" s="184"/>
      <c r="F61" s="134">
        <f>SUM(F53:F60)</f>
        <v>4.72</v>
      </c>
      <c r="G61" s="134">
        <f t="shared" ref="G61:I61" si="3">SUM(G53:G60)</f>
        <v>11.32</v>
      </c>
      <c r="H61" s="134">
        <f t="shared" si="3"/>
        <v>30.619999999999997</v>
      </c>
      <c r="I61" s="134">
        <f t="shared" si="3"/>
        <v>244</v>
      </c>
    </row>
    <row r="62" spans="1:9" ht="30" customHeight="1" thickBot="1">
      <c r="A62" s="136" t="s">
        <v>83</v>
      </c>
      <c r="B62" s="134">
        <v>30</v>
      </c>
      <c r="C62" s="115" t="s">
        <v>132</v>
      </c>
      <c r="D62" s="135">
        <v>30</v>
      </c>
      <c r="E62" s="135">
        <v>30</v>
      </c>
      <c r="F62" s="135">
        <v>2.52</v>
      </c>
      <c r="G62" s="135">
        <v>3.64</v>
      </c>
      <c r="H62" s="135">
        <v>22.04</v>
      </c>
      <c r="I62" s="135">
        <v>133.62</v>
      </c>
    </row>
    <row r="63" spans="1:9" ht="30" customHeight="1" thickBot="1">
      <c r="A63" s="206"/>
      <c r="B63" s="189"/>
      <c r="C63" s="189"/>
      <c r="D63" s="189"/>
      <c r="E63" s="189"/>
      <c r="F63" s="189"/>
      <c r="G63" s="189"/>
      <c r="H63" s="189"/>
      <c r="I63" s="190"/>
    </row>
    <row r="64" spans="1:9" ht="30" customHeight="1" thickBot="1">
      <c r="A64" s="62" t="s">
        <v>87</v>
      </c>
      <c r="B64" s="58">
        <v>100</v>
      </c>
      <c r="C64" s="59" t="s">
        <v>60</v>
      </c>
      <c r="D64" s="57">
        <v>100</v>
      </c>
      <c r="E64" s="57">
        <v>100</v>
      </c>
      <c r="F64" s="57">
        <v>8.5</v>
      </c>
      <c r="G64" s="57">
        <v>10</v>
      </c>
      <c r="H64" s="57">
        <v>3.5</v>
      </c>
      <c r="I64" s="57">
        <v>138</v>
      </c>
    </row>
    <row r="65" spans="1:9" ht="30" customHeight="1" thickBot="1">
      <c r="A65" s="184"/>
      <c r="B65" s="197"/>
      <c r="C65" s="197"/>
      <c r="D65" s="197"/>
      <c r="E65" s="197"/>
      <c r="F65" s="197"/>
      <c r="G65" s="197"/>
      <c r="H65" s="197"/>
      <c r="I65" s="197"/>
    </row>
    <row r="66" spans="1:9" ht="30" customHeight="1" thickBot="1">
      <c r="A66" s="183" t="s">
        <v>65</v>
      </c>
      <c r="B66" s="201">
        <v>200</v>
      </c>
      <c r="C66" s="89" t="s">
        <v>93</v>
      </c>
      <c r="D66" s="57">
        <v>1</v>
      </c>
      <c r="E66" s="57">
        <v>1</v>
      </c>
      <c r="F66" s="57">
        <v>24.2</v>
      </c>
      <c r="G66" s="57">
        <v>17.5</v>
      </c>
      <c r="H66" s="57">
        <v>24.4</v>
      </c>
      <c r="I66" s="57">
        <v>3.8</v>
      </c>
    </row>
    <row r="67" spans="1:9" ht="30" customHeight="1" thickBot="1">
      <c r="A67" s="183"/>
      <c r="B67" s="202"/>
      <c r="C67" s="89" t="s">
        <v>48</v>
      </c>
      <c r="D67" s="57">
        <v>100</v>
      </c>
      <c r="E67" s="57">
        <v>100</v>
      </c>
      <c r="F67" s="57">
        <v>2.8</v>
      </c>
      <c r="G67" s="57">
        <v>3.2</v>
      </c>
      <c r="H67" s="57">
        <v>4.7</v>
      </c>
      <c r="I67" s="57">
        <v>59</v>
      </c>
    </row>
    <row r="68" spans="1:9" ht="30" customHeight="1" thickBot="1">
      <c r="A68" s="183"/>
      <c r="B68" s="203"/>
      <c r="C68" s="56" t="s">
        <v>47</v>
      </c>
      <c r="D68" s="57">
        <v>10</v>
      </c>
      <c r="E68" s="57">
        <v>10</v>
      </c>
      <c r="F68" s="57"/>
      <c r="G68" s="57"/>
      <c r="H68" s="153">
        <v>9.5500000000000007</v>
      </c>
      <c r="I68" s="153">
        <v>39</v>
      </c>
    </row>
    <row r="69" spans="1:9" ht="30" customHeight="1" thickBot="1">
      <c r="A69" s="198"/>
      <c r="B69" s="199"/>
      <c r="C69" s="199"/>
      <c r="D69" s="199"/>
      <c r="E69" s="200"/>
      <c r="F69" s="134">
        <f>SUM(F66:F68)</f>
        <v>27</v>
      </c>
      <c r="G69" s="134">
        <f t="shared" ref="G69:I69" si="4">SUM(G66:G68)</f>
        <v>20.7</v>
      </c>
      <c r="H69" s="134">
        <f t="shared" si="4"/>
        <v>38.65</v>
      </c>
      <c r="I69" s="134">
        <f t="shared" si="4"/>
        <v>101.8</v>
      </c>
    </row>
    <row r="70" spans="1:9" ht="30" customHeight="1" thickBot="1">
      <c r="A70" s="182" t="s">
        <v>34</v>
      </c>
      <c r="B70" s="182"/>
      <c r="C70" s="182"/>
      <c r="D70" s="182"/>
      <c r="E70" s="182"/>
      <c r="F70" s="58">
        <f>F52+F61+F62+F64+F69</f>
        <v>43.3</v>
      </c>
      <c r="G70" s="179">
        <f t="shared" ref="G70:I70" si="5">G52+G61+G62+G64+G69</f>
        <v>46.3</v>
      </c>
      <c r="H70" s="179">
        <f t="shared" si="5"/>
        <v>95.75</v>
      </c>
      <c r="I70" s="179">
        <f t="shared" si="5"/>
        <v>629.22</v>
      </c>
    </row>
    <row r="71" spans="1:9" ht="30" customHeight="1" thickBot="1">
      <c r="A71" s="182" t="s">
        <v>35</v>
      </c>
      <c r="B71" s="182"/>
      <c r="C71" s="182"/>
      <c r="D71" s="182"/>
      <c r="E71" s="182"/>
      <c r="F71" s="58">
        <f>F19+F21+F48+F70</f>
        <v>87.740000000000009</v>
      </c>
      <c r="G71" s="179">
        <f t="shared" ref="G71:I71" si="6">G19+G21+G48+G70</f>
        <v>84.4</v>
      </c>
      <c r="H71" s="179">
        <f t="shared" si="6"/>
        <v>217.85</v>
      </c>
      <c r="I71" s="179">
        <f t="shared" si="6"/>
        <v>1662.76</v>
      </c>
    </row>
    <row r="72" spans="1:9" ht="26.25">
      <c r="A72" s="47"/>
      <c r="B72" s="47"/>
      <c r="C72" s="79"/>
      <c r="D72" s="50"/>
      <c r="E72" s="50"/>
      <c r="F72" s="50"/>
      <c r="G72" s="50"/>
      <c r="H72" s="50"/>
      <c r="I72" s="50"/>
    </row>
    <row r="74" spans="1:9">
      <c r="B74" s="5" t="s">
        <v>36</v>
      </c>
    </row>
  </sheetData>
  <mergeCells count="42">
    <mergeCell ref="A6:I6"/>
    <mergeCell ref="A32:E32"/>
    <mergeCell ref="A33:A41"/>
    <mergeCell ref="B33:B41"/>
    <mergeCell ref="A20:I20"/>
    <mergeCell ref="A16:A17"/>
    <mergeCell ref="B16:B17"/>
    <mergeCell ref="A18:E18"/>
    <mergeCell ref="A19:E19"/>
    <mergeCell ref="A22:I22"/>
    <mergeCell ref="A70:E70"/>
    <mergeCell ref="A71:E71"/>
    <mergeCell ref="A61:E61"/>
    <mergeCell ref="A46:E46"/>
    <mergeCell ref="A49:I49"/>
    <mergeCell ref="A53:A60"/>
    <mergeCell ref="B53:B60"/>
    <mergeCell ref="A48:E48"/>
    <mergeCell ref="A65:I65"/>
    <mergeCell ref="A66:A68"/>
    <mergeCell ref="A69:E69"/>
    <mergeCell ref="B66:B68"/>
    <mergeCell ref="A52:E52"/>
    <mergeCell ref="A50:A51"/>
    <mergeCell ref="B50:B51"/>
    <mergeCell ref="A63:I63"/>
    <mergeCell ref="A43:A45"/>
    <mergeCell ref="B43:B45"/>
    <mergeCell ref="A4:I4"/>
    <mergeCell ref="A9:A11"/>
    <mergeCell ref="B9:B11"/>
    <mergeCell ref="A12:E12"/>
    <mergeCell ref="A15:E15"/>
    <mergeCell ref="B13:B14"/>
    <mergeCell ref="A13:A14"/>
    <mergeCell ref="A8:I8"/>
    <mergeCell ref="A23:A25"/>
    <mergeCell ref="B23:B25"/>
    <mergeCell ref="A26:E26"/>
    <mergeCell ref="A42:E42"/>
    <mergeCell ref="A27:A31"/>
    <mergeCell ref="B27:B31"/>
  </mergeCells>
  <pageMargins left="0.70866141732283472" right="0.70866141732283472" top="0.74803149606299213" bottom="0.74803149606299213" header="0.31496062992125984" footer="0.31496062992125984"/>
  <pageSetup paperSize="9" scale="34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71"/>
  <sheetViews>
    <sheetView view="pageBreakPreview" zoomScale="60" zoomScaleNormal="86" workbookViewId="0">
      <selection activeCell="I2" sqref="I2"/>
    </sheetView>
  </sheetViews>
  <sheetFormatPr defaultRowHeight="15"/>
  <cols>
    <col min="1" max="1" width="48.5703125" customWidth="1"/>
    <col min="2" max="2" width="18.7109375" customWidth="1"/>
    <col min="3" max="3" width="44.7109375" customWidth="1"/>
    <col min="4" max="8" width="16.7109375" style="4" customWidth="1"/>
    <col min="9" max="9" width="23.42578125" style="4" customWidth="1"/>
  </cols>
  <sheetData>
    <row r="1" spans="1:10" ht="33">
      <c r="A1" s="79"/>
      <c r="B1" s="48"/>
      <c r="C1" s="49" t="s">
        <v>296</v>
      </c>
      <c r="D1" s="50"/>
      <c r="E1" s="50"/>
      <c r="F1" s="50"/>
      <c r="G1" s="50"/>
      <c r="H1" s="50"/>
      <c r="I1" s="93" t="s">
        <v>391</v>
      </c>
    </row>
    <row r="2" spans="1:10" ht="27" thickBot="1">
      <c r="A2" s="79"/>
      <c r="B2" s="72"/>
      <c r="C2" s="50" t="s">
        <v>319</v>
      </c>
      <c r="D2" s="50"/>
      <c r="E2" s="50"/>
      <c r="F2" s="50">
        <v>4</v>
      </c>
      <c r="G2" s="50" t="s">
        <v>291</v>
      </c>
      <c r="H2" s="50"/>
      <c r="I2" s="50"/>
    </row>
    <row r="3" spans="1:10" ht="63.75" customHeight="1" thickBot="1">
      <c r="A3" s="61" t="s">
        <v>0</v>
      </c>
      <c r="B3" s="61" t="s">
        <v>1</v>
      </c>
      <c r="C3" s="61" t="s">
        <v>2</v>
      </c>
      <c r="D3" s="61" t="s">
        <v>3</v>
      </c>
      <c r="E3" s="61" t="s">
        <v>4</v>
      </c>
      <c r="F3" s="61" t="s">
        <v>5</v>
      </c>
      <c r="G3" s="61" t="s">
        <v>6</v>
      </c>
      <c r="H3" s="61" t="s">
        <v>7</v>
      </c>
      <c r="I3" s="55" t="s">
        <v>8</v>
      </c>
      <c r="J3" s="1"/>
    </row>
    <row r="4" spans="1:10" ht="30" customHeight="1" thickBot="1">
      <c r="A4" s="182" t="s">
        <v>9</v>
      </c>
      <c r="B4" s="182"/>
      <c r="C4" s="182"/>
      <c r="D4" s="182"/>
      <c r="E4" s="182"/>
      <c r="F4" s="182"/>
      <c r="G4" s="182"/>
      <c r="H4" s="182"/>
      <c r="I4" s="182"/>
    </row>
    <row r="5" spans="1:10" ht="30" customHeight="1" thickBot="1">
      <c r="A5" s="106" t="s">
        <v>341</v>
      </c>
      <c r="B5" s="66">
        <v>50</v>
      </c>
      <c r="C5" s="67" t="s">
        <v>342</v>
      </c>
      <c r="D5" s="68">
        <v>4</v>
      </c>
      <c r="E5" s="68">
        <v>4</v>
      </c>
      <c r="F5" s="68">
        <v>0.16</v>
      </c>
      <c r="G5" s="68" t="s">
        <v>136</v>
      </c>
      <c r="H5" s="68">
        <v>2.72</v>
      </c>
      <c r="I5" s="68">
        <v>1.1200000000000001</v>
      </c>
    </row>
    <row r="6" spans="1:10" ht="30" customHeight="1" thickBot="1">
      <c r="A6" s="188"/>
      <c r="B6" s="189"/>
      <c r="C6" s="189"/>
      <c r="D6" s="189"/>
      <c r="E6" s="189"/>
      <c r="F6" s="189"/>
      <c r="G6" s="189"/>
      <c r="H6" s="189"/>
      <c r="I6" s="190"/>
    </row>
    <row r="7" spans="1:10" ht="30" customHeight="1" thickBot="1">
      <c r="A7" s="103" t="s">
        <v>143</v>
      </c>
      <c r="B7" s="66">
        <v>80</v>
      </c>
      <c r="C7" s="67" t="s">
        <v>143</v>
      </c>
      <c r="D7" s="68">
        <v>80</v>
      </c>
      <c r="E7" s="68">
        <v>80</v>
      </c>
      <c r="F7" s="68">
        <v>0.56999999999999995</v>
      </c>
      <c r="G7" s="68" t="s">
        <v>136</v>
      </c>
      <c r="H7" s="68">
        <v>9.34</v>
      </c>
      <c r="I7" s="68">
        <v>42.38</v>
      </c>
    </row>
    <row r="8" spans="1:10" ht="30" customHeight="1" thickBot="1">
      <c r="A8" s="188"/>
      <c r="B8" s="189"/>
      <c r="C8" s="189"/>
      <c r="D8" s="189"/>
      <c r="E8" s="189"/>
      <c r="F8" s="189"/>
      <c r="G8" s="189"/>
      <c r="H8" s="189"/>
      <c r="I8" s="190"/>
    </row>
    <row r="9" spans="1:10" ht="30" customHeight="1" thickBot="1">
      <c r="A9" s="183" t="s">
        <v>88</v>
      </c>
      <c r="B9" s="181">
        <v>200</v>
      </c>
      <c r="C9" s="56" t="s">
        <v>46</v>
      </c>
      <c r="D9" s="57">
        <v>30</v>
      </c>
      <c r="E9" s="57">
        <v>30</v>
      </c>
      <c r="F9" s="57">
        <v>3.15</v>
      </c>
      <c r="G9" s="57">
        <v>0.69</v>
      </c>
      <c r="H9" s="57">
        <v>19.079999999999998</v>
      </c>
      <c r="I9" s="57">
        <v>97.5</v>
      </c>
    </row>
    <row r="10" spans="1:10" ht="30" customHeight="1" thickBot="1">
      <c r="A10" s="183"/>
      <c r="B10" s="181"/>
      <c r="C10" s="56" t="s">
        <v>11</v>
      </c>
      <c r="D10" s="57">
        <v>6</v>
      </c>
      <c r="E10" s="57">
        <v>6</v>
      </c>
      <c r="F10" s="57">
        <v>0.02</v>
      </c>
      <c r="G10" s="57">
        <v>4.71</v>
      </c>
      <c r="H10" s="57">
        <v>0.03</v>
      </c>
      <c r="I10" s="57">
        <v>44.04</v>
      </c>
    </row>
    <row r="11" spans="1:10" ht="30" customHeight="1" thickBot="1">
      <c r="A11" s="183"/>
      <c r="B11" s="181"/>
      <c r="C11" s="56" t="s">
        <v>14</v>
      </c>
      <c r="D11" s="57">
        <v>4</v>
      </c>
      <c r="E11" s="57">
        <v>4</v>
      </c>
      <c r="F11" s="57"/>
      <c r="G11" s="57"/>
      <c r="H11" s="57">
        <v>3.82</v>
      </c>
      <c r="I11" s="57">
        <v>15.6</v>
      </c>
    </row>
    <row r="12" spans="1:10" ht="30" customHeight="1" thickBot="1">
      <c r="A12" s="184"/>
      <c r="B12" s="184"/>
      <c r="C12" s="184"/>
      <c r="D12" s="184"/>
      <c r="E12" s="184"/>
      <c r="F12" s="58">
        <f>SUM(F9:F11)</f>
        <v>3.17</v>
      </c>
      <c r="G12" s="58">
        <f>SUM(G9:G11)</f>
        <v>5.4</v>
      </c>
      <c r="H12" s="58">
        <f>SUM(H9:H11)</f>
        <v>22.93</v>
      </c>
      <c r="I12" s="58">
        <f>SUM(I9:I11)</f>
        <v>157.13999999999999</v>
      </c>
    </row>
    <row r="13" spans="1:10" ht="30" customHeight="1" thickBot="1">
      <c r="A13" s="191" t="s">
        <v>374</v>
      </c>
      <c r="B13" s="208" t="s">
        <v>131</v>
      </c>
      <c r="C13" s="115" t="s">
        <v>12</v>
      </c>
      <c r="D13" s="135">
        <v>30</v>
      </c>
      <c r="E13" s="135">
        <v>30</v>
      </c>
      <c r="F13" s="142">
        <v>2.13</v>
      </c>
      <c r="G13" s="142">
        <v>0.33</v>
      </c>
      <c r="H13" s="142">
        <v>13.9</v>
      </c>
      <c r="I13" s="142">
        <v>68.7</v>
      </c>
    </row>
    <row r="14" spans="1:10" ht="30" customHeight="1" thickBot="1">
      <c r="A14" s="207"/>
      <c r="B14" s="209"/>
      <c r="C14" s="73" t="s">
        <v>13</v>
      </c>
      <c r="D14" s="137">
        <v>5</v>
      </c>
      <c r="E14" s="137">
        <v>5</v>
      </c>
      <c r="F14" s="137">
        <v>1.3</v>
      </c>
      <c r="G14" s="137">
        <v>1.35</v>
      </c>
      <c r="H14" s="137"/>
      <c r="I14" s="137">
        <v>17.350000000000001</v>
      </c>
    </row>
    <row r="15" spans="1:10" ht="30" customHeight="1" thickBot="1">
      <c r="A15" s="210"/>
      <c r="B15" s="211"/>
      <c r="C15" s="211"/>
      <c r="D15" s="211"/>
      <c r="E15" s="212"/>
      <c r="F15" s="134">
        <f>F13+F14</f>
        <v>3.4299999999999997</v>
      </c>
      <c r="G15" s="134">
        <f>G13+G14</f>
        <v>1.6800000000000002</v>
      </c>
      <c r="H15" s="134">
        <f>H13+H14</f>
        <v>13.9</v>
      </c>
      <c r="I15" s="134">
        <f>I13+I14</f>
        <v>86.050000000000011</v>
      </c>
    </row>
    <row r="16" spans="1:10" ht="30" customHeight="1" thickBot="1">
      <c r="A16" s="183" t="s">
        <v>161</v>
      </c>
      <c r="B16" s="181">
        <v>200</v>
      </c>
      <c r="C16" s="56" t="s">
        <v>41</v>
      </c>
      <c r="D16" s="57">
        <v>8.0000000000000004E-4</v>
      </c>
      <c r="E16" s="57">
        <v>8.0000000000000004E-4</v>
      </c>
      <c r="F16" s="58"/>
      <c r="G16" s="58"/>
      <c r="H16" s="57"/>
      <c r="I16" s="57"/>
    </row>
    <row r="17" spans="1:9" ht="30" customHeight="1" thickBot="1">
      <c r="A17" s="183"/>
      <c r="B17" s="181"/>
      <c r="C17" s="56" t="s">
        <v>14</v>
      </c>
      <c r="D17" s="57">
        <v>9</v>
      </c>
      <c r="E17" s="57">
        <v>9</v>
      </c>
      <c r="F17" s="57"/>
      <c r="G17" s="57"/>
      <c r="H17" s="57">
        <v>8.6</v>
      </c>
      <c r="I17" s="57">
        <v>35.1</v>
      </c>
    </row>
    <row r="18" spans="1:9" ht="30" customHeight="1" thickBot="1">
      <c r="A18" s="184"/>
      <c r="B18" s="184"/>
      <c r="C18" s="184"/>
      <c r="D18" s="184"/>
      <c r="E18" s="184"/>
      <c r="F18" s="58">
        <f>SUM(F16,F17)</f>
        <v>0</v>
      </c>
      <c r="G18" s="58">
        <f>SUM(G16:G17)</f>
        <v>0</v>
      </c>
      <c r="H18" s="58">
        <f>SUM(H16:H17)</f>
        <v>8.6</v>
      </c>
      <c r="I18" s="58">
        <f>SUM(I16:I17)</f>
        <v>35.1</v>
      </c>
    </row>
    <row r="19" spans="1:9" ht="30" customHeight="1" thickBot="1">
      <c r="A19" s="182" t="s">
        <v>33</v>
      </c>
      <c r="B19" s="182"/>
      <c r="C19" s="182"/>
      <c r="D19" s="182"/>
      <c r="E19" s="182"/>
      <c r="F19" s="58">
        <f>F5+F7+F12+F15+F18</f>
        <v>7.33</v>
      </c>
      <c r="G19" s="160">
        <f>G12+G15+G18</f>
        <v>7.08</v>
      </c>
      <c r="H19" s="160">
        <f t="shared" ref="H19:I19" si="0">H5+H7+H12+H15+H18</f>
        <v>57.49</v>
      </c>
      <c r="I19" s="160">
        <f t="shared" si="0"/>
        <v>321.79000000000002</v>
      </c>
    </row>
    <row r="20" spans="1:9" ht="30" customHeight="1" thickBot="1">
      <c r="A20" s="182" t="s">
        <v>15</v>
      </c>
      <c r="B20" s="182"/>
      <c r="C20" s="182"/>
      <c r="D20" s="182"/>
      <c r="E20" s="182"/>
      <c r="F20" s="182"/>
      <c r="G20" s="182"/>
      <c r="H20" s="182"/>
      <c r="I20" s="182"/>
    </row>
    <row r="21" spans="1:9" ht="30" customHeight="1" thickBot="1">
      <c r="A21" s="54" t="s">
        <v>53</v>
      </c>
      <c r="B21" s="55">
        <v>125</v>
      </c>
      <c r="C21" s="56" t="s">
        <v>16</v>
      </c>
      <c r="D21" s="57">
        <v>125</v>
      </c>
      <c r="E21" s="57">
        <v>125</v>
      </c>
      <c r="F21" s="57"/>
      <c r="G21" s="57"/>
      <c r="H21" s="75">
        <v>8.75</v>
      </c>
      <c r="I21" s="75">
        <v>35</v>
      </c>
    </row>
    <row r="22" spans="1:9" ht="30" customHeight="1" thickBot="1">
      <c r="A22" s="184" t="s">
        <v>17</v>
      </c>
      <c r="B22" s="184"/>
      <c r="C22" s="184"/>
      <c r="D22" s="184"/>
      <c r="E22" s="184"/>
      <c r="F22" s="184"/>
      <c r="G22" s="184"/>
      <c r="H22" s="184"/>
      <c r="I22" s="184"/>
    </row>
    <row r="23" spans="1:9" ht="30" customHeight="1" thickBot="1">
      <c r="A23" s="191" t="s">
        <v>343</v>
      </c>
      <c r="B23" s="194">
        <v>50</v>
      </c>
      <c r="C23" s="67" t="s">
        <v>156</v>
      </c>
      <c r="D23" s="68">
        <v>60</v>
      </c>
      <c r="E23" s="68">
        <v>48</v>
      </c>
      <c r="F23" s="68">
        <v>0.86</v>
      </c>
      <c r="G23" s="68">
        <v>0.04</v>
      </c>
      <c r="H23" s="68">
        <v>2.2599999999999998</v>
      </c>
      <c r="I23" s="68">
        <v>13</v>
      </c>
    </row>
    <row r="24" spans="1:9" ht="30" customHeight="1" thickBot="1">
      <c r="A24" s="192"/>
      <c r="B24" s="195"/>
      <c r="C24" s="69" t="s">
        <v>137</v>
      </c>
      <c r="D24" s="70">
        <v>2</v>
      </c>
      <c r="E24" s="70">
        <v>2</v>
      </c>
      <c r="F24" s="70" t="s">
        <v>136</v>
      </c>
      <c r="G24" s="70" t="s">
        <v>136</v>
      </c>
      <c r="H24" s="70">
        <v>1.99</v>
      </c>
      <c r="I24" s="70">
        <v>7.58</v>
      </c>
    </row>
    <row r="25" spans="1:9" ht="30" customHeight="1" thickBot="1">
      <c r="A25" s="193"/>
      <c r="B25" s="196"/>
      <c r="C25" s="69" t="s">
        <v>138</v>
      </c>
      <c r="D25" s="70">
        <v>3</v>
      </c>
      <c r="E25" s="70">
        <v>3</v>
      </c>
      <c r="F25" s="70" t="s">
        <v>136</v>
      </c>
      <c r="G25" s="70">
        <v>2.81</v>
      </c>
      <c r="H25" s="70" t="s">
        <v>136</v>
      </c>
      <c r="I25" s="70">
        <v>26.19</v>
      </c>
    </row>
    <row r="26" spans="1:9" ht="30" customHeight="1" thickBot="1">
      <c r="A26" s="184"/>
      <c r="B26" s="184"/>
      <c r="C26" s="184"/>
      <c r="D26" s="184"/>
      <c r="E26" s="184"/>
      <c r="F26" s="58">
        <f>SUM(F23:F25)</f>
        <v>0.86</v>
      </c>
      <c r="G26" s="58">
        <f>SUM(G23:G25)</f>
        <v>2.85</v>
      </c>
      <c r="H26" s="58">
        <f>SUM(H23:H25)</f>
        <v>4.25</v>
      </c>
      <c r="I26" s="58">
        <f>SUM(I23:I25)</f>
        <v>46.769999999999996</v>
      </c>
    </row>
    <row r="27" spans="1:9" ht="30" customHeight="1" thickBot="1">
      <c r="A27" s="180" t="s">
        <v>386</v>
      </c>
      <c r="B27" s="185" t="s">
        <v>42</v>
      </c>
      <c r="C27" s="56" t="s">
        <v>50</v>
      </c>
      <c r="D27" s="158">
        <v>29</v>
      </c>
      <c r="E27" s="158">
        <v>20</v>
      </c>
      <c r="F27" s="158">
        <v>5.28</v>
      </c>
      <c r="G27" s="158">
        <v>4.57</v>
      </c>
      <c r="H27" s="158"/>
      <c r="I27" s="158">
        <v>62.28</v>
      </c>
    </row>
    <row r="28" spans="1:9" ht="30" customHeight="1" thickBot="1">
      <c r="A28" s="180"/>
      <c r="B28" s="185"/>
      <c r="C28" s="56" t="s">
        <v>21</v>
      </c>
      <c r="D28" s="57">
        <v>60</v>
      </c>
      <c r="E28" s="57">
        <v>42</v>
      </c>
      <c r="F28" s="57">
        <v>0.84</v>
      </c>
      <c r="G28" s="57">
        <v>0.21</v>
      </c>
      <c r="H28" s="57">
        <v>6.91</v>
      </c>
      <c r="I28" s="57">
        <v>33.6</v>
      </c>
    </row>
    <row r="29" spans="1:9" ht="30" customHeight="1" thickBot="1">
      <c r="A29" s="180"/>
      <c r="B29" s="185"/>
      <c r="C29" s="56" t="s">
        <v>22</v>
      </c>
      <c r="D29" s="57">
        <v>10</v>
      </c>
      <c r="E29" s="57">
        <v>8</v>
      </c>
      <c r="F29" s="57">
        <v>0.11</v>
      </c>
      <c r="G29" s="57"/>
      <c r="H29" s="57">
        <v>0.73</v>
      </c>
      <c r="I29" s="57">
        <v>3.3</v>
      </c>
    </row>
    <row r="30" spans="1:9" ht="30" customHeight="1" thickBot="1">
      <c r="A30" s="180"/>
      <c r="B30" s="185"/>
      <c r="C30" s="56" t="s">
        <v>352</v>
      </c>
      <c r="D30" s="57">
        <v>20</v>
      </c>
      <c r="E30" s="57">
        <v>20</v>
      </c>
      <c r="F30" s="57">
        <v>4.5999999999999996</v>
      </c>
      <c r="G30" s="57">
        <v>0.32</v>
      </c>
      <c r="H30" s="57">
        <v>10.16</v>
      </c>
      <c r="I30" s="57">
        <v>62.8</v>
      </c>
    </row>
    <row r="31" spans="1:9" ht="30" customHeight="1" thickBot="1">
      <c r="A31" s="180"/>
      <c r="B31" s="185"/>
      <c r="C31" s="56" t="s">
        <v>23</v>
      </c>
      <c r="D31" s="57">
        <v>10</v>
      </c>
      <c r="E31" s="57">
        <v>8</v>
      </c>
      <c r="F31" s="57">
        <v>0.02</v>
      </c>
      <c r="G31" s="57"/>
      <c r="H31" s="57">
        <v>0.57999999999999996</v>
      </c>
      <c r="I31" s="57">
        <v>2.7</v>
      </c>
    </row>
    <row r="32" spans="1:9" ht="30" customHeight="1" thickBot="1">
      <c r="A32" s="184"/>
      <c r="B32" s="184"/>
      <c r="C32" s="184"/>
      <c r="D32" s="184"/>
      <c r="E32" s="184"/>
      <c r="F32" s="58">
        <f>SUM(F27:F31)</f>
        <v>10.85</v>
      </c>
      <c r="G32" s="58">
        <f>SUM(G27:G31)</f>
        <v>5.1000000000000005</v>
      </c>
      <c r="H32" s="58">
        <f>SUM(H27:H31)</f>
        <v>18.38</v>
      </c>
      <c r="I32" s="76">
        <f>SUM(I27:I31)</f>
        <v>164.67999999999998</v>
      </c>
    </row>
    <row r="33" spans="1:9" ht="30" customHeight="1" thickBot="1">
      <c r="A33" s="180" t="s">
        <v>58</v>
      </c>
      <c r="B33" s="185" t="s">
        <v>440</v>
      </c>
      <c r="C33" s="56" t="s">
        <v>20</v>
      </c>
      <c r="D33" s="57">
        <v>63</v>
      </c>
      <c r="E33" s="57">
        <v>63</v>
      </c>
      <c r="F33" s="57">
        <v>12.6</v>
      </c>
      <c r="G33" s="57">
        <v>6.17</v>
      </c>
      <c r="H33" s="57"/>
      <c r="I33" s="57">
        <v>105.84</v>
      </c>
    </row>
    <row r="34" spans="1:9" ht="30" customHeight="1" thickBot="1">
      <c r="A34" s="180"/>
      <c r="B34" s="185"/>
      <c r="C34" s="56" t="s">
        <v>63</v>
      </c>
      <c r="D34" s="57">
        <v>4</v>
      </c>
      <c r="E34" s="57">
        <v>3.48</v>
      </c>
      <c r="F34" s="57">
        <v>0.64</v>
      </c>
      <c r="G34" s="57">
        <v>1.03</v>
      </c>
      <c r="H34" s="57">
        <v>0.01</v>
      </c>
      <c r="I34" s="57">
        <v>11.5</v>
      </c>
    </row>
    <row r="35" spans="1:9" ht="30" customHeight="1" thickBot="1">
      <c r="A35" s="180"/>
      <c r="B35" s="185"/>
      <c r="C35" s="56" t="s">
        <v>11</v>
      </c>
      <c r="D35" s="57">
        <v>7</v>
      </c>
      <c r="E35" s="57">
        <v>7</v>
      </c>
      <c r="F35" s="57">
        <v>0.02</v>
      </c>
      <c r="G35" s="57">
        <v>5.49</v>
      </c>
      <c r="H35" s="57">
        <v>0.03</v>
      </c>
      <c r="I35" s="57">
        <v>51.38</v>
      </c>
    </row>
    <row r="36" spans="1:9" ht="30" customHeight="1" thickBot="1">
      <c r="A36" s="180"/>
      <c r="B36" s="185"/>
      <c r="C36" s="56" t="s">
        <v>48</v>
      </c>
      <c r="D36" s="57">
        <v>40</v>
      </c>
      <c r="E36" s="57">
        <v>40</v>
      </c>
      <c r="F36" s="57">
        <v>1.1200000000000001</v>
      </c>
      <c r="G36" s="57">
        <v>1.28</v>
      </c>
      <c r="H36" s="57">
        <v>1.88</v>
      </c>
      <c r="I36" s="57">
        <v>23.6</v>
      </c>
    </row>
    <row r="37" spans="1:9" ht="30" customHeight="1" thickBot="1">
      <c r="A37" s="180"/>
      <c r="B37" s="185"/>
      <c r="C37" s="56" t="s">
        <v>12</v>
      </c>
      <c r="D37" s="57">
        <v>15</v>
      </c>
      <c r="E37" s="57">
        <v>15</v>
      </c>
      <c r="F37" s="57">
        <v>1.18</v>
      </c>
      <c r="G37" s="57">
        <v>0.15</v>
      </c>
      <c r="H37" s="57">
        <v>7.2</v>
      </c>
      <c r="I37" s="57">
        <v>35.799999999999997</v>
      </c>
    </row>
    <row r="38" spans="1:9" ht="30" customHeight="1" thickBot="1">
      <c r="A38" s="180"/>
      <c r="B38" s="185"/>
      <c r="C38" s="56" t="s">
        <v>25</v>
      </c>
      <c r="D38" s="57">
        <v>10</v>
      </c>
      <c r="E38" s="57">
        <v>10</v>
      </c>
      <c r="F38" s="57">
        <v>0.28000000000000003</v>
      </c>
      <c r="G38" s="57">
        <v>0.32</v>
      </c>
      <c r="H38" s="57">
        <v>0.47</v>
      </c>
      <c r="I38" s="57">
        <v>5.9</v>
      </c>
    </row>
    <row r="39" spans="1:9" ht="30" customHeight="1" thickBot="1">
      <c r="A39" s="180"/>
      <c r="B39" s="185"/>
      <c r="C39" s="56" t="s">
        <v>26</v>
      </c>
      <c r="D39" s="57">
        <v>5</v>
      </c>
      <c r="E39" s="57">
        <v>5</v>
      </c>
      <c r="F39" s="57">
        <v>0.55000000000000004</v>
      </c>
      <c r="G39" s="57">
        <v>0.08</v>
      </c>
      <c r="H39" s="57">
        <v>3.47</v>
      </c>
      <c r="I39" s="57">
        <v>17.100000000000001</v>
      </c>
    </row>
    <row r="40" spans="1:9" ht="30" customHeight="1" thickBot="1">
      <c r="A40" s="180"/>
      <c r="B40" s="185"/>
      <c r="C40" s="56" t="s">
        <v>19</v>
      </c>
      <c r="D40" s="57">
        <v>3</v>
      </c>
      <c r="E40" s="57">
        <v>3</v>
      </c>
      <c r="F40" s="57"/>
      <c r="G40" s="57">
        <v>2.81</v>
      </c>
      <c r="H40" s="57"/>
      <c r="I40" s="57">
        <v>26.19</v>
      </c>
    </row>
    <row r="41" spans="1:9" ht="30" customHeight="1" thickBot="1">
      <c r="A41" s="180"/>
      <c r="B41" s="185"/>
      <c r="C41" s="56" t="s">
        <v>21</v>
      </c>
      <c r="D41" s="57">
        <v>220</v>
      </c>
      <c r="E41" s="57">
        <v>154</v>
      </c>
      <c r="F41" s="57">
        <v>3.08</v>
      </c>
      <c r="G41" s="57">
        <v>0.62</v>
      </c>
      <c r="H41" s="57">
        <v>25.1</v>
      </c>
      <c r="I41" s="57">
        <v>123.2</v>
      </c>
    </row>
    <row r="42" spans="1:9" ht="30" customHeight="1" thickBot="1">
      <c r="A42" s="184"/>
      <c r="B42" s="184"/>
      <c r="C42" s="184"/>
      <c r="D42" s="184"/>
      <c r="E42" s="184"/>
      <c r="F42" s="58">
        <f>SUM(F33:F41)</f>
        <v>19.47</v>
      </c>
      <c r="G42" s="58">
        <f>SUM(G33:G41)</f>
        <v>17.950000000000003</v>
      </c>
      <c r="H42" s="58">
        <f>SUM(H33:H41)</f>
        <v>38.160000000000004</v>
      </c>
      <c r="I42" s="58">
        <f>SUM(I33:I41)</f>
        <v>400.51</v>
      </c>
    </row>
    <row r="43" spans="1:9" ht="30" customHeight="1" thickBot="1">
      <c r="A43" s="180" t="s">
        <v>51</v>
      </c>
      <c r="B43" s="181">
        <v>200</v>
      </c>
      <c r="C43" s="56" t="s">
        <v>27</v>
      </c>
      <c r="D43" s="57">
        <v>9</v>
      </c>
      <c r="E43" s="57">
        <v>9</v>
      </c>
      <c r="F43" s="57">
        <v>0.4</v>
      </c>
      <c r="G43" s="57"/>
      <c r="H43" s="57">
        <v>0.56000000000000005</v>
      </c>
      <c r="I43" s="57">
        <v>25.11</v>
      </c>
    </row>
    <row r="44" spans="1:9" ht="30" customHeight="1" thickBot="1">
      <c r="A44" s="180"/>
      <c r="B44" s="181"/>
      <c r="C44" s="56" t="s">
        <v>14</v>
      </c>
      <c r="D44" s="153">
        <v>10</v>
      </c>
      <c r="E44" s="153">
        <v>10</v>
      </c>
      <c r="F44" s="153"/>
      <c r="G44" s="153"/>
      <c r="H44" s="153">
        <v>9.5500000000000007</v>
      </c>
      <c r="I44" s="153">
        <v>39</v>
      </c>
    </row>
    <row r="45" spans="1:9" ht="30" customHeight="1" thickBot="1">
      <c r="A45" s="184"/>
      <c r="B45" s="184"/>
      <c r="C45" s="184"/>
      <c r="D45" s="184"/>
      <c r="E45" s="184"/>
      <c r="F45" s="58">
        <f>SUM(F43:F44)</f>
        <v>0.4</v>
      </c>
      <c r="G45" s="58">
        <f>SUM(G43:G44)</f>
        <v>0</v>
      </c>
      <c r="H45" s="58">
        <f>SUM(H43:H44)</f>
        <v>10.110000000000001</v>
      </c>
      <c r="I45" s="58">
        <f>SUM(I43:I44)</f>
        <v>64.11</v>
      </c>
    </row>
    <row r="46" spans="1:9" ht="30" customHeight="1" thickBot="1">
      <c r="A46" s="54" t="s">
        <v>52</v>
      </c>
      <c r="B46" s="150">
        <v>30</v>
      </c>
      <c r="C46" s="56" t="s">
        <v>28</v>
      </c>
      <c r="D46" s="149">
        <v>30</v>
      </c>
      <c r="E46" s="149">
        <v>30</v>
      </c>
      <c r="F46" s="149">
        <v>1.56</v>
      </c>
      <c r="G46" s="149">
        <v>0.36</v>
      </c>
      <c r="H46" s="149">
        <v>13.28</v>
      </c>
      <c r="I46" s="149">
        <v>64.2</v>
      </c>
    </row>
    <row r="47" spans="1:9" ht="30" customHeight="1" thickBot="1">
      <c r="A47" s="182" t="s">
        <v>32</v>
      </c>
      <c r="B47" s="182"/>
      <c r="C47" s="182"/>
      <c r="D47" s="182"/>
      <c r="E47" s="182"/>
      <c r="F47" s="58">
        <f>F26+F32+F42+F45+F46</f>
        <v>33.14</v>
      </c>
      <c r="G47" s="58">
        <f>G26+G32+G42+G46</f>
        <v>26.260000000000005</v>
      </c>
      <c r="H47" s="58">
        <f>H26+H32+H42+H45+H46</f>
        <v>84.18</v>
      </c>
      <c r="I47" s="76">
        <f>I26+I32+I42+I45+I46</f>
        <v>740.2700000000001</v>
      </c>
    </row>
    <row r="48" spans="1:9" ht="30" customHeight="1" thickBot="1">
      <c r="A48" s="182" t="s">
        <v>29</v>
      </c>
      <c r="B48" s="182"/>
      <c r="C48" s="182"/>
      <c r="D48" s="182"/>
      <c r="E48" s="182"/>
      <c r="F48" s="182"/>
      <c r="G48" s="182"/>
      <c r="H48" s="182"/>
      <c r="I48" s="182"/>
    </row>
    <row r="49" spans="1:9" ht="30" customHeight="1" thickBot="1">
      <c r="A49" s="191" t="s">
        <v>344</v>
      </c>
      <c r="B49" s="194">
        <v>20</v>
      </c>
      <c r="C49" s="67" t="s">
        <v>345</v>
      </c>
      <c r="D49" s="68">
        <v>3</v>
      </c>
      <c r="E49" s="68">
        <v>1.8</v>
      </c>
      <c r="F49" s="68" t="s">
        <v>136</v>
      </c>
      <c r="G49" s="68"/>
      <c r="H49" s="68" t="s">
        <v>136</v>
      </c>
      <c r="I49" s="68" t="s">
        <v>136</v>
      </c>
    </row>
    <row r="50" spans="1:9" ht="30" customHeight="1" thickBot="1">
      <c r="A50" s="204"/>
      <c r="B50" s="205"/>
      <c r="C50" s="69" t="s">
        <v>134</v>
      </c>
      <c r="D50" s="70">
        <v>20</v>
      </c>
      <c r="E50" s="70">
        <v>20</v>
      </c>
      <c r="F50" s="70">
        <v>0.56000000000000005</v>
      </c>
      <c r="G50" s="70">
        <v>0.64</v>
      </c>
      <c r="H50" s="70">
        <v>0.94</v>
      </c>
      <c r="I50" s="70">
        <v>11.8</v>
      </c>
    </row>
    <row r="51" spans="1:9" ht="30" customHeight="1" thickBot="1">
      <c r="A51" s="188"/>
      <c r="B51" s="189"/>
      <c r="C51" s="189"/>
      <c r="D51" s="189"/>
      <c r="E51" s="190"/>
      <c r="F51" s="105">
        <f>SUM(F49:F50)</f>
        <v>0.56000000000000005</v>
      </c>
      <c r="G51" s="105">
        <f t="shared" ref="G51:I51" si="1">SUM(G49:G50)</f>
        <v>0.64</v>
      </c>
      <c r="H51" s="105">
        <f t="shared" si="1"/>
        <v>0.94</v>
      </c>
      <c r="I51" s="105">
        <f t="shared" si="1"/>
        <v>11.8</v>
      </c>
    </row>
    <row r="52" spans="1:9" ht="30" customHeight="1" thickBot="1">
      <c r="A52" s="180" t="s">
        <v>232</v>
      </c>
      <c r="B52" s="181">
        <v>60</v>
      </c>
      <c r="C52" s="56" t="s">
        <v>30</v>
      </c>
      <c r="D52" s="113">
        <v>35</v>
      </c>
      <c r="E52" s="113">
        <v>35</v>
      </c>
      <c r="F52" s="113">
        <v>3.25</v>
      </c>
      <c r="G52" s="113">
        <v>0.35</v>
      </c>
      <c r="H52" s="113">
        <v>24.4</v>
      </c>
      <c r="I52" s="113">
        <v>110.95</v>
      </c>
    </row>
    <row r="53" spans="1:9" ht="30" customHeight="1" thickBot="1">
      <c r="A53" s="180"/>
      <c r="B53" s="181"/>
      <c r="C53" s="56" t="s">
        <v>24</v>
      </c>
      <c r="D53" s="113">
        <v>4</v>
      </c>
      <c r="E53" s="113">
        <v>3.48</v>
      </c>
      <c r="F53" s="113">
        <v>0.64</v>
      </c>
      <c r="G53" s="113">
        <v>1.03</v>
      </c>
      <c r="H53" s="113">
        <v>0.01</v>
      </c>
      <c r="I53" s="113">
        <v>11.5</v>
      </c>
    </row>
    <row r="54" spans="1:9" ht="30" customHeight="1" thickBot="1">
      <c r="A54" s="180"/>
      <c r="B54" s="181"/>
      <c r="C54" s="56" t="s">
        <v>25</v>
      </c>
      <c r="D54" s="113">
        <v>30</v>
      </c>
      <c r="E54" s="113">
        <v>30</v>
      </c>
      <c r="F54" s="158">
        <v>0.84</v>
      </c>
      <c r="G54" s="158">
        <v>0.96</v>
      </c>
      <c r="H54" s="158">
        <v>1.41</v>
      </c>
      <c r="I54" s="158">
        <v>17.7</v>
      </c>
    </row>
    <row r="55" spans="1:9" ht="30" customHeight="1" thickBot="1">
      <c r="A55" s="180"/>
      <c r="B55" s="181"/>
      <c r="C55" s="56" t="s">
        <v>11</v>
      </c>
      <c r="D55" s="113">
        <v>3</v>
      </c>
      <c r="E55" s="113">
        <v>3</v>
      </c>
      <c r="F55" s="113">
        <v>0.01</v>
      </c>
      <c r="G55" s="113">
        <v>2.35</v>
      </c>
      <c r="H55" s="113">
        <v>0.01</v>
      </c>
      <c r="I55" s="113">
        <v>22.02</v>
      </c>
    </row>
    <row r="56" spans="1:9" ht="30" customHeight="1" thickBot="1">
      <c r="A56" s="180"/>
      <c r="B56" s="181"/>
      <c r="C56" s="56" t="s">
        <v>14</v>
      </c>
      <c r="D56" s="113">
        <v>6</v>
      </c>
      <c r="E56" s="113">
        <v>6</v>
      </c>
      <c r="F56" s="113"/>
      <c r="G56" s="113"/>
      <c r="H56" s="113">
        <v>5.73</v>
      </c>
      <c r="I56" s="113">
        <v>23.4</v>
      </c>
    </row>
    <row r="57" spans="1:9" ht="30" customHeight="1" thickBot="1">
      <c r="A57" s="180"/>
      <c r="B57" s="181"/>
      <c r="C57" s="56" t="s">
        <v>351</v>
      </c>
      <c r="D57" s="113">
        <v>60</v>
      </c>
      <c r="E57" s="113">
        <v>50</v>
      </c>
      <c r="F57" s="113"/>
      <c r="G57" s="113">
        <v>2.81</v>
      </c>
      <c r="H57" s="113"/>
      <c r="I57" s="113">
        <v>26.19</v>
      </c>
    </row>
    <row r="58" spans="1:9" ht="30" customHeight="1" thickBot="1">
      <c r="A58" s="180"/>
      <c r="B58" s="181"/>
      <c r="C58" s="56" t="s">
        <v>19</v>
      </c>
      <c r="D58" s="113">
        <v>3</v>
      </c>
      <c r="E58" s="113">
        <v>3</v>
      </c>
      <c r="F58" s="113"/>
      <c r="G58" s="113">
        <v>2.81</v>
      </c>
      <c r="H58" s="113"/>
      <c r="I58" s="113">
        <v>26.19</v>
      </c>
    </row>
    <row r="59" spans="1:9" ht="30" customHeight="1" thickBot="1">
      <c r="A59" s="180"/>
      <c r="B59" s="181"/>
      <c r="C59" s="56" t="s">
        <v>31</v>
      </c>
      <c r="D59" s="113">
        <v>2.0000000000000001E-4</v>
      </c>
      <c r="E59" s="149">
        <v>2.0000000000000001E-4</v>
      </c>
      <c r="F59" s="113"/>
      <c r="G59" s="113"/>
      <c r="H59" s="113"/>
      <c r="I59" s="113"/>
    </row>
    <row r="60" spans="1:9" ht="30" customHeight="1" thickBot="1">
      <c r="A60" s="184"/>
      <c r="B60" s="184"/>
      <c r="C60" s="184"/>
      <c r="D60" s="184"/>
      <c r="E60" s="184"/>
      <c r="F60" s="58">
        <f>SUM(F52:F59)</f>
        <v>4.74</v>
      </c>
      <c r="G60" s="58">
        <f>SUM(G52:G59)</f>
        <v>10.31</v>
      </c>
      <c r="H60" s="58">
        <f>SUM(H52:H59)</f>
        <v>31.560000000000002</v>
      </c>
      <c r="I60" s="58">
        <f>SUM(I52:I59)</f>
        <v>237.95000000000002</v>
      </c>
    </row>
    <row r="61" spans="1:9" ht="30" customHeight="1" thickBot="1">
      <c r="A61" s="62" t="s">
        <v>64</v>
      </c>
      <c r="B61" s="58">
        <v>100</v>
      </c>
      <c r="C61" s="59" t="s">
        <v>64</v>
      </c>
      <c r="D61" s="57">
        <v>100</v>
      </c>
      <c r="E61" s="57">
        <v>100</v>
      </c>
      <c r="F61" s="57">
        <v>8.5</v>
      </c>
      <c r="G61" s="57">
        <v>10</v>
      </c>
      <c r="H61" s="57">
        <v>3.5</v>
      </c>
      <c r="I61" s="57">
        <v>138</v>
      </c>
    </row>
    <row r="62" spans="1:9" ht="30" customHeight="1" thickBot="1">
      <c r="A62" s="215"/>
      <c r="B62" s="199"/>
      <c r="C62" s="199"/>
      <c r="D62" s="199"/>
      <c r="E62" s="199"/>
      <c r="F62" s="199"/>
      <c r="G62" s="199"/>
      <c r="H62" s="199"/>
      <c r="I62" s="200"/>
    </row>
    <row r="63" spans="1:9" ht="30" customHeight="1" thickBot="1">
      <c r="A63" s="62" t="s">
        <v>83</v>
      </c>
      <c r="B63" s="150">
        <v>30</v>
      </c>
      <c r="C63" s="115" t="s">
        <v>123</v>
      </c>
      <c r="D63" s="149">
        <v>30</v>
      </c>
      <c r="E63" s="149">
        <v>30</v>
      </c>
      <c r="F63" s="149">
        <v>2.52</v>
      </c>
      <c r="G63" s="149">
        <v>3.64</v>
      </c>
      <c r="H63" s="149">
        <v>22.04</v>
      </c>
      <c r="I63" s="149">
        <v>133.62</v>
      </c>
    </row>
    <row r="64" spans="1:9" ht="30" customHeight="1" thickBot="1">
      <c r="A64" s="184"/>
      <c r="B64" s="184"/>
      <c r="C64" s="184"/>
      <c r="D64" s="184"/>
      <c r="E64" s="184"/>
      <c r="F64" s="184"/>
      <c r="G64" s="184"/>
      <c r="H64" s="184"/>
      <c r="I64" s="184"/>
    </row>
    <row r="65" spans="1:9" ht="30" customHeight="1" thickBot="1">
      <c r="A65" s="191" t="s">
        <v>65</v>
      </c>
      <c r="B65" s="194">
        <v>200</v>
      </c>
      <c r="C65" s="67" t="s">
        <v>142</v>
      </c>
      <c r="D65" s="57">
        <v>0.8</v>
      </c>
      <c r="E65" s="57">
        <v>0.8</v>
      </c>
      <c r="F65" s="57">
        <v>0.19</v>
      </c>
      <c r="G65" s="57">
        <v>0.14000000000000001</v>
      </c>
      <c r="H65" s="57">
        <v>0.19</v>
      </c>
      <c r="I65" s="57">
        <v>3.04</v>
      </c>
    </row>
    <row r="66" spans="1:9" ht="30" customHeight="1" thickBot="1">
      <c r="A66" s="213"/>
      <c r="B66" s="213"/>
      <c r="C66" s="69" t="s">
        <v>137</v>
      </c>
      <c r="D66" s="153">
        <v>10</v>
      </c>
      <c r="E66" s="153">
        <v>10</v>
      </c>
      <c r="F66" s="153"/>
      <c r="G66" s="153"/>
      <c r="H66" s="153">
        <v>9.5500000000000007</v>
      </c>
      <c r="I66" s="153">
        <v>39</v>
      </c>
    </row>
    <row r="67" spans="1:9" ht="30" customHeight="1" thickBot="1">
      <c r="A67" s="214"/>
      <c r="B67" s="214"/>
      <c r="C67" s="69" t="s">
        <v>134</v>
      </c>
      <c r="D67" s="70">
        <v>100</v>
      </c>
      <c r="E67" s="70">
        <v>100</v>
      </c>
      <c r="F67" s="70">
        <v>2.8</v>
      </c>
      <c r="G67" s="70">
        <v>3.2</v>
      </c>
      <c r="H67" s="70">
        <v>4.7</v>
      </c>
      <c r="I67" s="70">
        <v>59</v>
      </c>
    </row>
    <row r="68" spans="1:9" ht="30" customHeight="1" thickBot="1">
      <c r="A68" s="216"/>
      <c r="B68" s="217"/>
      <c r="C68" s="217"/>
      <c r="D68" s="217"/>
      <c r="E68" s="218"/>
      <c r="F68" s="58">
        <f>SUM(F65:F67)</f>
        <v>2.9899999999999998</v>
      </c>
      <c r="G68" s="58">
        <f>SUM(G65:G67)</f>
        <v>3.3400000000000003</v>
      </c>
      <c r="H68" s="58">
        <f>SUM(H65:H67)</f>
        <v>14.440000000000001</v>
      </c>
      <c r="I68" s="58">
        <f>SUM(I65:I67)</f>
        <v>101.03999999999999</v>
      </c>
    </row>
    <row r="69" spans="1:9" ht="30" customHeight="1" thickBot="1">
      <c r="A69" s="182" t="s">
        <v>34</v>
      </c>
      <c r="B69" s="182"/>
      <c r="C69" s="182"/>
      <c r="D69" s="182"/>
      <c r="E69" s="182"/>
      <c r="F69" s="58">
        <f>F51+F60+F61+F63+F68</f>
        <v>19.309999999999999</v>
      </c>
      <c r="G69" s="58">
        <f>G51+G60+G61+G63+G68</f>
        <v>27.930000000000003</v>
      </c>
      <c r="H69" s="58">
        <f>H51+H60+H61+H63+H68</f>
        <v>72.48</v>
      </c>
      <c r="I69" s="58">
        <f>I51+I60+I61+I63+I68</f>
        <v>622.41</v>
      </c>
    </row>
    <row r="70" spans="1:9" ht="30" customHeight="1" thickBot="1">
      <c r="A70" s="182" t="s">
        <v>35</v>
      </c>
      <c r="B70" s="182"/>
      <c r="C70" s="182"/>
      <c r="D70" s="182"/>
      <c r="E70" s="182"/>
      <c r="F70" s="58">
        <f>F19+F47+F69</f>
        <v>59.78</v>
      </c>
      <c r="G70" s="58">
        <f>G19+G47+G69</f>
        <v>61.27000000000001</v>
      </c>
      <c r="H70" s="76">
        <f>H19+H21+H47+H69</f>
        <v>222.90000000000003</v>
      </c>
      <c r="I70" s="76">
        <f>I19+I21+I47+I69</f>
        <v>1719.4700000000003</v>
      </c>
    </row>
    <row r="71" spans="1:9">
      <c r="A71" s="2"/>
      <c r="B71" s="2" t="s">
        <v>36</v>
      </c>
      <c r="C71" s="2"/>
      <c r="D71" s="11"/>
      <c r="E71" s="11"/>
      <c r="F71" s="11"/>
      <c r="G71" s="11"/>
      <c r="H71" s="11"/>
      <c r="I71" s="11"/>
    </row>
  </sheetData>
  <mergeCells count="42">
    <mergeCell ref="A4:I4"/>
    <mergeCell ref="A16:A17"/>
    <mergeCell ref="B16:B17"/>
    <mergeCell ref="A52:A59"/>
    <mergeCell ref="B52:B59"/>
    <mergeCell ref="A18:E18"/>
    <mergeCell ref="A19:E19"/>
    <mergeCell ref="A9:A11"/>
    <mergeCell ref="B9:B11"/>
    <mergeCell ref="A12:E12"/>
    <mergeCell ref="A20:I20"/>
    <mergeCell ref="A22:I22"/>
    <mergeCell ref="A23:A25"/>
    <mergeCell ref="A6:I6"/>
    <mergeCell ref="A8:I8"/>
    <mergeCell ref="A49:A50"/>
    <mergeCell ref="A69:E69"/>
    <mergeCell ref="A70:E70"/>
    <mergeCell ref="A48:I48"/>
    <mergeCell ref="A60:E60"/>
    <mergeCell ref="A32:E32"/>
    <mergeCell ref="A64:I64"/>
    <mergeCell ref="A65:A67"/>
    <mergeCell ref="B65:B67"/>
    <mergeCell ref="A62:I62"/>
    <mergeCell ref="A68:E68"/>
    <mergeCell ref="A47:E47"/>
    <mergeCell ref="A45:E45"/>
    <mergeCell ref="A33:A41"/>
    <mergeCell ref="B33:B41"/>
    <mergeCell ref="A42:E42"/>
    <mergeCell ref="A43:A44"/>
    <mergeCell ref="A13:A14"/>
    <mergeCell ref="B13:B14"/>
    <mergeCell ref="B23:B25"/>
    <mergeCell ref="A51:E51"/>
    <mergeCell ref="B49:B50"/>
    <mergeCell ref="A26:E26"/>
    <mergeCell ref="A27:A31"/>
    <mergeCell ref="B27:B31"/>
    <mergeCell ref="B43:B44"/>
    <mergeCell ref="A15:E15"/>
  </mergeCells>
  <pageMargins left="0.7" right="0.7" top="0.75" bottom="0.75" header="0.3" footer="0.3"/>
  <pageSetup paperSize="9" scale="34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138"/>
  <sheetViews>
    <sheetView view="pageBreakPreview" zoomScale="60" workbookViewId="0">
      <selection activeCell="I2" sqref="I2"/>
    </sheetView>
  </sheetViews>
  <sheetFormatPr defaultRowHeight="23.25"/>
  <cols>
    <col min="1" max="1" width="45.7109375" style="5" customWidth="1"/>
    <col min="2" max="2" width="18.7109375" style="5" customWidth="1"/>
    <col min="3" max="3" width="44.7109375" customWidth="1"/>
    <col min="4" max="8" width="16.7109375" style="6" customWidth="1"/>
    <col min="9" max="9" width="22.7109375" style="6" customWidth="1"/>
  </cols>
  <sheetData>
    <row r="1" spans="1:10" ht="33">
      <c r="A1" s="47"/>
      <c r="B1" s="47"/>
      <c r="C1" s="90" t="s">
        <v>317</v>
      </c>
      <c r="D1" s="93"/>
      <c r="E1" s="50"/>
      <c r="F1" s="50"/>
      <c r="G1" s="47" t="s">
        <v>360</v>
      </c>
      <c r="H1" s="93" t="s">
        <v>292</v>
      </c>
      <c r="I1" s="93" t="s">
        <v>391</v>
      </c>
      <c r="J1" s="79"/>
    </row>
    <row r="2" spans="1:10" ht="27" thickBot="1">
      <c r="A2" s="47"/>
      <c r="B2" s="47" t="s">
        <v>293</v>
      </c>
      <c r="C2" s="72" t="s">
        <v>329</v>
      </c>
      <c r="D2" s="50"/>
      <c r="E2" s="50"/>
      <c r="F2" s="50"/>
      <c r="G2" s="50"/>
      <c r="H2" s="50"/>
      <c r="I2" s="50"/>
      <c r="J2" s="79"/>
    </row>
    <row r="3" spans="1:10" ht="51" customHeight="1" thickBot="1">
      <c r="A3" s="61" t="s">
        <v>0</v>
      </c>
      <c r="B3" s="61" t="s">
        <v>1</v>
      </c>
      <c r="C3" s="61" t="s">
        <v>2</v>
      </c>
      <c r="D3" s="61" t="s">
        <v>3</v>
      </c>
      <c r="E3" s="61" t="s">
        <v>4</v>
      </c>
      <c r="F3" s="61" t="s">
        <v>5</v>
      </c>
      <c r="G3" s="61" t="s">
        <v>6</v>
      </c>
      <c r="H3" s="61" t="s">
        <v>7</v>
      </c>
      <c r="I3" s="55" t="s">
        <v>8</v>
      </c>
      <c r="J3" s="91"/>
    </row>
    <row r="4" spans="1:10" ht="30" customHeight="1" thickBot="1">
      <c r="A4" s="182" t="s">
        <v>9</v>
      </c>
      <c r="B4" s="182"/>
      <c r="C4" s="182"/>
      <c r="D4" s="182"/>
      <c r="E4" s="182"/>
      <c r="F4" s="182"/>
      <c r="G4" s="182"/>
      <c r="H4" s="182"/>
      <c r="I4" s="182"/>
      <c r="J4" s="79"/>
    </row>
    <row r="5" spans="1:10" ht="30" customHeight="1" thickBot="1">
      <c r="A5" s="191" t="s">
        <v>344</v>
      </c>
      <c r="B5" s="194">
        <v>20</v>
      </c>
      <c r="C5" s="67" t="s">
        <v>345</v>
      </c>
      <c r="D5" s="68">
        <v>3</v>
      </c>
      <c r="E5" s="68">
        <v>1.8</v>
      </c>
      <c r="F5" s="68" t="s">
        <v>136</v>
      </c>
      <c r="G5" s="68"/>
      <c r="H5" s="68" t="s">
        <v>136</v>
      </c>
      <c r="I5" s="68" t="s">
        <v>136</v>
      </c>
      <c r="J5" s="79"/>
    </row>
    <row r="6" spans="1:10" ht="30" customHeight="1" thickBot="1">
      <c r="A6" s="204"/>
      <c r="B6" s="205"/>
      <c r="C6" s="69" t="s">
        <v>134</v>
      </c>
      <c r="D6" s="70">
        <v>20</v>
      </c>
      <c r="E6" s="70">
        <v>20</v>
      </c>
      <c r="F6" s="70">
        <v>0.56000000000000005</v>
      </c>
      <c r="G6" s="70">
        <v>0.64</v>
      </c>
      <c r="H6" s="70">
        <v>0.94</v>
      </c>
      <c r="I6" s="70">
        <v>11.8</v>
      </c>
      <c r="J6" s="79"/>
    </row>
    <row r="7" spans="1:10" ht="30" customHeight="1" thickBot="1">
      <c r="A7" s="188"/>
      <c r="B7" s="189"/>
      <c r="C7" s="189"/>
      <c r="D7" s="189"/>
      <c r="E7" s="190"/>
      <c r="F7" s="105">
        <f>SUM(F5:F6)</f>
        <v>0.56000000000000005</v>
      </c>
      <c r="G7" s="105">
        <f t="shared" ref="G7:I7" si="0">SUM(G5:G6)</f>
        <v>0.64</v>
      </c>
      <c r="H7" s="105">
        <f t="shared" si="0"/>
        <v>0.94</v>
      </c>
      <c r="I7" s="105">
        <f t="shared" si="0"/>
        <v>11.8</v>
      </c>
      <c r="J7" s="79"/>
    </row>
    <row r="8" spans="1:10" ht="30" customHeight="1" thickBot="1">
      <c r="A8" s="154" t="s">
        <v>143</v>
      </c>
      <c r="B8" s="66">
        <v>80</v>
      </c>
      <c r="C8" s="67" t="s">
        <v>143</v>
      </c>
      <c r="D8" s="68">
        <v>80</v>
      </c>
      <c r="E8" s="68">
        <v>80</v>
      </c>
      <c r="F8" s="68">
        <v>0.56999999999999995</v>
      </c>
      <c r="G8" s="68" t="s">
        <v>136</v>
      </c>
      <c r="H8" s="68">
        <v>9.34</v>
      </c>
      <c r="I8" s="68">
        <v>42.38</v>
      </c>
      <c r="J8" s="79"/>
    </row>
    <row r="9" spans="1:10" ht="30" customHeight="1" thickBot="1">
      <c r="A9" s="184"/>
      <c r="B9" s="184"/>
      <c r="C9" s="184"/>
      <c r="D9" s="184"/>
      <c r="E9" s="184"/>
      <c r="F9" s="184"/>
      <c r="G9" s="184"/>
      <c r="H9" s="184"/>
      <c r="I9" s="184"/>
      <c r="J9" s="79"/>
    </row>
    <row r="10" spans="1:10" ht="30" customHeight="1" thickBot="1">
      <c r="A10" s="219" t="s">
        <v>70</v>
      </c>
      <c r="B10" s="181">
        <v>150</v>
      </c>
      <c r="C10" s="73" t="s">
        <v>190</v>
      </c>
      <c r="D10" s="60">
        <v>25</v>
      </c>
      <c r="E10" s="60">
        <v>25</v>
      </c>
      <c r="F10" s="60">
        <v>1.75</v>
      </c>
      <c r="G10" s="60">
        <v>0.25</v>
      </c>
      <c r="H10" s="60">
        <v>17.850000000000001</v>
      </c>
      <c r="I10" s="60">
        <v>82.5</v>
      </c>
      <c r="J10" s="79"/>
    </row>
    <row r="11" spans="1:10" ht="30" customHeight="1" thickBot="1">
      <c r="A11" s="220"/>
      <c r="B11" s="220"/>
      <c r="C11" s="73" t="s">
        <v>145</v>
      </c>
      <c r="D11" s="60">
        <v>100</v>
      </c>
      <c r="E11" s="60">
        <v>100</v>
      </c>
      <c r="F11" s="60">
        <v>2.8</v>
      </c>
      <c r="G11" s="60">
        <v>3.2</v>
      </c>
      <c r="H11" s="60">
        <v>4.7</v>
      </c>
      <c r="I11" s="60">
        <v>58</v>
      </c>
      <c r="J11" s="79"/>
    </row>
    <row r="12" spans="1:10" ht="30" customHeight="1" thickBot="1">
      <c r="A12" s="220"/>
      <c r="B12" s="220"/>
      <c r="C12" s="73" t="s">
        <v>147</v>
      </c>
      <c r="D12" s="57">
        <v>2</v>
      </c>
      <c r="E12" s="57">
        <v>2</v>
      </c>
      <c r="F12" s="57"/>
      <c r="G12" s="57"/>
      <c r="H12" s="57">
        <v>1.91</v>
      </c>
      <c r="I12" s="57">
        <v>7.8</v>
      </c>
      <c r="J12" s="79"/>
    </row>
    <row r="13" spans="1:10" ht="30" customHeight="1" thickBot="1">
      <c r="A13" s="220"/>
      <c r="B13" s="220"/>
      <c r="C13" s="73" t="s">
        <v>139</v>
      </c>
      <c r="D13" s="60">
        <v>5</v>
      </c>
      <c r="E13" s="60">
        <v>5</v>
      </c>
      <c r="F13" s="60">
        <v>0.02</v>
      </c>
      <c r="G13" s="60">
        <v>3.92</v>
      </c>
      <c r="H13" s="60">
        <v>0.02</v>
      </c>
      <c r="I13" s="60">
        <v>36.700000000000003</v>
      </c>
      <c r="J13" s="79"/>
    </row>
    <row r="14" spans="1:10" ht="30" customHeight="1" thickBot="1">
      <c r="A14" s="184"/>
      <c r="B14" s="184"/>
      <c r="C14" s="184"/>
      <c r="D14" s="184"/>
      <c r="E14" s="184"/>
      <c r="F14" s="58">
        <f>SUM(F10:F13)</f>
        <v>4.5699999999999994</v>
      </c>
      <c r="G14" s="58">
        <f>SUM(G10:G13)</f>
        <v>7.37</v>
      </c>
      <c r="H14" s="58">
        <f>SUM(H10:H13)</f>
        <v>24.48</v>
      </c>
      <c r="I14" s="58">
        <f>SUM(I10:I13)</f>
        <v>185</v>
      </c>
      <c r="J14" s="79"/>
    </row>
    <row r="15" spans="1:10" ht="30" customHeight="1" thickBot="1">
      <c r="A15" s="186" t="s">
        <v>373</v>
      </c>
      <c r="B15" s="185" t="s">
        <v>131</v>
      </c>
      <c r="C15" s="56" t="s">
        <v>12</v>
      </c>
      <c r="D15" s="153">
        <v>30</v>
      </c>
      <c r="E15" s="153">
        <v>30</v>
      </c>
      <c r="F15" s="153">
        <v>2.13</v>
      </c>
      <c r="G15" s="153">
        <v>0.33</v>
      </c>
      <c r="H15" s="153">
        <v>13.9</v>
      </c>
      <c r="I15" s="153">
        <v>68.7</v>
      </c>
      <c r="J15" s="79"/>
    </row>
    <row r="16" spans="1:10" ht="30" customHeight="1" thickBot="1">
      <c r="A16" s="187"/>
      <c r="B16" s="181"/>
      <c r="C16" s="56" t="s">
        <v>365</v>
      </c>
      <c r="D16" s="153">
        <v>8</v>
      </c>
      <c r="E16" s="153">
        <v>8</v>
      </c>
      <c r="F16" s="153">
        <v>2.08</v>
      </c>
      <c r="G16" s="153">
        <v>2.16</v>
      </c>
      <c r="H16" s="153"/>
      <c r="I16" s="153">
        <v>27.76</v>
      </c>
      <c r="J16" s="79"/>
    </row>
    <row r="17" spans="1:10" ht="30" customHeight="1" thickBot="1">
      <c r="A17" s="184"/>
      <c r="B17" s="184"/>
      <c r="C17" s="184"/>
      <c r="D17" s="184"/>
      <c r="E17" s="184"/>
      <c r="F17" s="58">
        <f>SUM(F15:F16)</f>
        <v>4.21</v>
      </c>
      <c r="G17" s="58">
        <f>SUM(G15:G16)</f>
        <v>2.4900000000000002</v>
      </c>
      <c r="H17" s="58">
        <f>SUM(H15:H16)</f>
        <v>13.9</v>
      </c>
      <c r="I17" s="58">
        <f>SUM(I15:I16)</f>
        <v>96.460000000000008</v>
      </c>
      <c r="J17" s="79"/>
    </row>
    <row r="18" spans="1:10" ht="30" customHeight="1" thickBot="1">
      <c r="A18" s="219" t="s">
        <v>56</v>
      </c>
      <c r="B18" s="181">
        <v>150</v>
      </c>
      <c r="C18" s="73" t="s">
        <v>213</v>
      </c>
      <c r="D18" s="60">
        <v>1.2</v>
      </c>
      <c r="E18" s="60">
        <v>1.2</v>
      </c>
      <c r="F18" s="60">
        <v>0.04</v>
      </c>
      <c r="G18" s="60"/>
      <c r="H18" s="60">
        <v>0.76</v>
      </c>
      <c r="I18" s="60">
        <v>3.52</v>
      </c>
      <c r="J18" s="79"/>
    </row>
    <row r="19" spans="1:10" ht="30" customHeight="1" thickBot="1">
      <c r="A19" s="220"/>
      <c r="B19" s="220"/>
      <c r="C19" s="73" t="s">
        <v>134</v>
      </c>
      <c r="D19" s="60">
        <v>100</v>
      </c>
      <c r="E19" s="60">
        <v>100</v>
      </c>
      <c r="F19" s="60">
        <v>2.8</v>
      </c>
      <c r="G19" s="60">
        <v>3.2</v>
      </c>
      <c r="H19" s="60">
        <v>4.7</v>
      </c>
      <c r="I19" s="60">
        <v>58</v>
      </c>
      <c r="J19" s="79"/>
    </row>
    <row r="20" spans="1:10" ht="30" customHeight="1" thickBot="1">
      <c r="A20" s="220"/>
      <c r="B20" s="220"/>
      <c r="C20" s="73" t="s">
        <v>137</v>
      </c>
      <c r="D20" s="153">
        <v>10</v>
      </c>
      <c r="E20" s="153">
        <v>10</v>
      </c>
      <c r="F20" s="153"/>
      <c r="G20" s="153"/>
      <c r="H20" s="153">
        <v>9.5500000000000007</v>
      </c>
      <c r="I20" s="153">
        <v>39</v>
      </c>
      <c r="J20" s="79"/>
    </row>
    <row r="21" spans="1:10" ht="30" customHeight="1" thickBot="1">
      <c r="A21" s="184"/>
      <c r="B21" s="184"/>
      <c r="C21" s="184"/>
      <c r="D21" s="184"/>
      <c r="E21" s="184"/>
      <c r="F21" s="58">
        <f>SUM(F18:F20)</f>
        <v>2.84</v>
      </c>
      <c r="G21" s="58">
        <f>SUM(G18:G20)</f>
        <v>3.2</v>
      </c>
      <c r="H21" s="58">
        <f>SUM(H18:H20)</f>
        <v>15.010000000000002</v>
      </c>
      <c r="I21" s="58">
        <f>SUM(I18:I20)</f>
        <v>100.52000000000001</v>
      </c>
      <c r="J21" s="79"/>
    </row>
    <row r="22" spans="1:10" ht="30" customHeight="1" thickBot="1">
      <c r="A22" s="182" t="s">
        <v>33</v>
      </c>
      <c r="B22" s="182"/>
      <c r="C22" s="182"/>
      <c r="D22" s="182"/>
      <c r="E22" s="182"/>
      <c r="F22" s="58">
        <f>F7+F8+F14+F17+F21</f>
        <v>12.75</v>
      </c>
      <c r="G22" s="160">
        <f>G7+G14+G17+G21</f>
        <v>13.7</v>
      </c>
      <c r="H22" s="160">
        <f t="shared" ref="H22:I22" si="1">H7+H8+H14+H17+H21</f>
        <v>63.67</v>
      </c>
      <c r="I22" s="160">
        <f t="shared" si="1"/>
        <v>436.15999999999997</v>
      </c>
      <c r="J22" s="79"/>
    </row>
    <row r="23" spans="1:10" ht="30" customHeight="1" thickBot="1">
      <c r="A23" s="182" t="s">
        <v>15</v>
      </c>
      <c r="B23" s="182"/>
      <c r="C23" s="182"/>
      <c r="D23" s="182"/>
      <c r="E23" s="182"/>
      <c r="F23" s="182"/>
      <c r="G23" s="182"/>
      <c r="H23" s="182"/>
      <c r="I23" s="182"/>
      <c r="J23" s="79"/>
    </row>
    <row r="24" spans="1:10" ht="30" customHeight="1" thickBot="1">
      <c r="A24" s="124" t="s">
        <v>149</v>
      </c>
      <c r="B24" s="66">
        <v>125</v>
      </c>
      <c r="C24" s="67" t="s">
        <v>149</v>
      </c>
      <c r="D24" s="68">
        <v>125</v>
      </c>
      <c r="E24" s="68">
        <v>125</v>
      </c>
      <c r="F24" s="68"/>
      <c r="G24" s="68"/>
      <c r="H24" s="68">
        <v>8.75</v>
      </c>
      <c r="I24" s="68">
        <v>35</v>
      </c>
      <c r="J24" s="79"/>
    </row>
    <row r="25" spans="1:10" ht="30" customHeight="1" thickBot="1">
      <c r="A25" s="182" t="s">
        <v>17</v>
      </c>
      <c r="B25" s="182"/>
      <c r="C25" s="182"/>
      <c r="D25" s="182"/>
      <c r="E25" s="182"/>
      <c r="F25" s="182"/>
      <c r="G25" s="182"/>
      <c r="H25" s="182"/>
      <c r="I25" s="182"/>
      <c r="J25" s="79"/>
    </row>
    <row r="26" spans="1:10" ht="30" customHeight="1" thickBot="1">
      <c r="A26" s="219" t="s">
        <v>77</v>
      </c>
      <c r="B26" s="181">
        <v>30</v>
      </c>
      <c r="C26" s="73" t="s">
        <v>169</v>
      </c>
      <c r="D26" s="60">
        <v>10</v>
      </c>
      <c r="E26" s="60">
        <v>8</v>
      </c>
      <c r="F26" s="60">
        <v>0.03</v>
      </c>
      <c r="G26" s="60">
        <v>0.01</v>
      </c>
      <c r="H26" s="60">
        <v>0.72</v>
      </c>
      <c r="I26" s="60">
        <v>3.4</v>
      </c>
      <c r="J26" s="79"/>
    </row>
    <row r="27" spans="1:10" ht="30" customHeight="1" thickBot="1">
      <c r="A27" s="219"/>
      <c r="B27" s="181"/>
      <c r="C27" s="73" t="s">
        <v>137</v>
      </c>
      <c r="D27" s="60">
        <v>1</v>
      </c>
      <c r="E27" s="60">
        <v>1</v>
      </c>
      <c r="F27" s="60"/>
      <c r="G27" s="60"/>
      <c r="H27" s="60">
        <v>1</v>
      </c>
      <c r="I27" s="60">
        <v>3.8</v>
      </c>
      <c r="J27" s="79"/>
    </row>
    <row r="28" spans="1:10" ht="30" customHeight="1" thickBot="1">
      <c r="A28" s="219"/>
      <c r="B28" s="181"/>
      <c r="C28" s="73" t="s">
        <v>164</v>
      </c>
      <c r="D28" s="60">
        <v>20</v>
      </c>
      <c r="E28" s="60">
        <v>18</v>
      </c>
      <c r="F28" s="60">
        <v>0.14000000000000001</v>
      </c>
      <c r="G28" s="60"/>
      <c r="H28" s="60">
        <v>1.76</v>
      </c>
      <c r="I28" s="60">
        <v>8.1</v>
      </c>
      <c r="J28" s="79"/>
    </row>
    <row r="29" spans="1:10" ht="30" customHeight="1" thickBot="1">
      <c r="A29" s="219"/>
      <c r="B29" s="181"/>
      <c r="C29" s="73" t="s">
        <v>191</v>
      </c>
      <c r="D29" s="148">
        <v>4</v>
      </c>
      <c r="E29" s="148">
        <v>4</v>
      </c>
      <c r="F29" s="148"/>
      <c r="G29" s="148">
        <v>3.75</v>
      </c>
      <c r="H29" s="148"/>
      <c r="I29" s="148">
        <v>34.92</v>
      </c>
      <c r="J29" s="79"/>
    </row>
    <row r="30" spans="1:10" ht="30" customHeight="1" thickBot="1">
      <c r="A30" s="184"/>
      <c r="B30" s="184"/>
      <c r="C30" s="184"/>
      <c r="D30" s="184"/>
      <c r="E30" s="184"/>
      <c r="F30" s="58">
        <f>SUM(F26:F29)</f>
        <v>0.17</v>
      </c>
      <c r="G30" s="58">
        <f>SUM(G26:G29)</f>
        <v>3.76</v>
      </c>
      <c r="H30" s="58">
        <f>SUM(H26:H29)</f>
        <v>3.48</v>
      </c>
      <c r="I30" s="58">
        <f>SUM(I26:I29)</f>
        <v>50.22</v>
      </c>
      <c r="J30" s="79"/>
    </row>
    <row r="31" spans="1:10" ht="30" customHeight="1" thickBot="1">
      <c r="A31" s="180" t="s">
        <v>388</v>
      </c>
      <c r="B31" s="181">
        <v>150</v>
      </c>
      <c r="C31" s="73" t="s">
        <v>169</v>
      </c>
      <c r="D31" s="60">
        <v>8</v>
      </c>
      <c r="E31" s="60">
        <v>7</v>
      </c>
      <c r="F31" s="60">
        <v>0.02</v>
      </c>
      <c r="G31" s="60"/>
      <c r="H31" s="60">
        <v>0.43</v>
      </c>
      <c r="I31" s="60">
        <v>2</v>
      </c>
      <c r="J31" s="79"/>
    </row>
    <row r="32" spans="1:10" ht="30" customHeight="1" thickBot="1">
      <c r="A32" s="180"/>
      <c r="B32" s="181"/>
      <c r="C32" s="73" t="s">
        <v>194</v>
      </c>
      <c r="D32" s="153">
        <v>50</v>
      </c>
      <c r="E32" s="153">
        <v>35</v>
      </c>
      <c r="F32" s="153">
        <v>7</v>
      </c>
      <c r="G32" s="153">
        <v>3.42</v>
      </c>
      <c r="H32" s="153"/>
      <c r="I32" s="153">
        <v>58.8</v>
      </c>
      <c r="J32" s="79"/>
    </row>
    <row r="33" spans="1:10" ht="30" customHeight="1" thickBot="1">
      <c r="A33" s="180"/>
      <c r="B33" s="220"/>
      <c r="C33" s="73" t="s">
        <v>164</v>
      </c>
      <c r="D33" s="57">
        <v>15</v>
      </c>
      <c r="E33" s="57">
        <v>13</v>
      </c>
      <c r="F33" s="57">
        <v>0.05</v>
      </c>
      <c r="G33" s="57"/>
      <c r="H33" s="57">
        <v>1.27</v>
      </c>
      <c r="I33" s="57">
        <v>5.9</v>
      </c>
      <c r="J33" s="79"/>
    </row>
    <row r="34" spans="1:10" ht="30" customHeight="1" thickBot="1">
      <c r="A34" s="180"/>
      <c r="B34" s="220"/>
      <c r="C34" s="73" t="s">
        <v>350</v>
      </c>
      <c r="D34" s="104">
        <v>3</v>
      </c>
      <c r="E34" s="104">
        <v>3</v>
      </c>
      <c r="F34" s="104">
        <v>0.05</v>
      </c>
      <c r="G34" s="104">
        <v>0.05</v>
      </c>
      <c r="H34" s="104">
        <v>1.27</v>
      </c>
      <c r="I34" s="104">
        <v>5.9</v>
      </c>
      <c r="J34" s="79"/>
    </row>
    <row r="35" spans="1:10" ht="30" customHeight="1" thickBot="1">
      <c r="A35" s="180"/>
      <c r="B35" s="220"/>
      <c r="C35" s="73" t="s">
        <v>156</v>
      </c>
      <c r="D35" s="60">
        <v>75</v>
      </c>
      <c r="E35" s="60">
        <v>60</v>
      </c>
      <c r="F35" s="60">
        <v>1.08</v>
      </c>
      <c r="G35" s="60">
        <v>0.06</v>
      </c>
      <c r="H35" s="60">
        <v>2.82</v>
      </c>
      <c r="I35" s="60">
        <v>16.2</v>
      </c>
      <c r="J35" s="79"/>
    </row>
    <row r="36" spans="1:10" ht="30" customHeight="1" thickBot="1">
      <c r="A36" s="180"/>
      <c r="B36" s="220"/>
      <c r="C36" s="73" t="s">
        <v>171</v>
      </c>
      <c r="D36" s="111">
        <v>8</v>
      </c>
      <c r="E36" s="111">
        <v>7</v>
      </c>
      <c r="F36" s="111">
        <v>0.09</v>
      </c>
      <c r="G36" s="111"/>
      <c r="H36" s="111">
        <v>0.64</v>
      </c>
      <c r="I36" s="111">
        <v>2.9</v>
      </c>
      <c r="J36" s="79"/>
    </row>
    <row r="37" spans="1:10" ht="30" customHeight="1" thickBot="1">
      <c r="A37" s="184"/>
      <c r="B37" s="184"/>
      <c r="C37" s="184"/>
      <c r="D37" s="184"/>
      <c r="E37" s="184"/>
      <c r="F37" s="58">
        <f>SUM(F31:F36)</f>
        <v>8.2899999999999991</v>
      </c>
      <c r="G37" s="58">
        <f>SUM(G31:G36)</f>
        <v>3.53</v>
      </c>
      <c r="H37" s="58">
        <f>SUM(H31:H36)</f>
        <v>6.4299999999999988</v>
      </c>
      <c r="I37" s="58">
        <f>SUM(I31:I36)</f>
        <v>91.700000000000017</v>
      </c>
      <c r="J37" s="79"/>
    </row>
    <row r="38" spans="1:10" ht="30" customHeight="1" thickBot="1">
      <c r="A38" s="219" t="s">
        <v>389</v>
      </c>
      <c r="B38" s="181" t="s">
        <v>402</v>
      </c>
      <c r="C38" s="73" t="s">
        <v>286</v>
      </c>
      <c r="D38" s="60">
        <v>30</v>
      </c>
      <c r="E38" s="60">
        <v>30</v>
      </c>
      <c r="F38" s="60">
        <v>3.39</v>
      </c>
      <c r="G38" s="60">
        <v>0.63</v>
      </c>
      <c r="H38" s="60">
        <v>20.399999999999999</v>
      </c>
      <c r="I38" s="60">
        <v>103.5</v>
      </c>
      <c r="J38" s="79"/>
    </row>
    <row r="39" spans="1:10" ht="30" customHeight="1" thickBot="1">
      <c r="A39" s="221"/>
      <c r="B39" s="221"/>
      <c r="C39" s="73" t="s">
        <v>194</v>
      </c>
      <c r="D39" s="153">
        <v>70</v>
      </c>
      <c r="E39" s="153">
        <v>70</v>
      </c>
      <c r="F39" s="153">
        <v>18.5</v>
      </c>
      <c r="G39" s="153">
        <v>16</v>
      </c>
      <c r="H39" s="153"/>
      <c r="I39" s="153">
        <v>218</v>
      </c>
      <c r="J39" s="79"/>
    </row>
    <row r="40" spans="1:10" ht="30" customHeight="1" thickBot="1">
      <c r="A40" s="221"/>
      <c r="B40" s="221"/>
      <c r="C40" s="73" t="s">
        <v>154</v>
      </c>
      <c r="D40" s="60">
        <v>5</v>
      </c>
      <c r="E40" s="60">
        <v>4</v>
      </c>
      <c r="F40" s="60">
        <v>0.06</v>
      </c>
      <c r="G40" s="60"/>
      <c r="H40" s="60">
        <v>0.37</v>
      </c>
      <c r="I40" s="60">
        <v>1.7</v>
      </c>
      <c r="J40" s="79"/>
    </row>
    <row r="41" spans="1:10" ht="30" customHeight="1" thickBot="1">
      <c r="A41" s="221"/>
      <c r="B41" s="221"/>
      <c r="C41" s="73" t="s">
        <v>355</v>
      </c>
      <c r="D41" s="70">
        <v>5</v>
      </c>
      <c r="E41" s="70">
        <v>5</v>
      </c>
      <c r="F41" s="70">
        <v>0.55000000000000004</v>
      </c>
      <c r="G41" s="70">
        <v>0.08</v>
      </c>
      <c r="H41" s="70">
        <v>3.47</v>
      </c>
      <c r="I41" s="70">
        <v>17.100000000000001</v>
      </c>
      <c r="J41" s="79"/>
    </row>
    <row r="42" spans="1:10" ht="30" customHeight="1" thickBot="1">
      <c r="A42" s="221"/>
      <c r="B42" s="221"/>
      <c r="C42" s="73" t="s">
        <v>54</v>
      </c>
      <c r="D42" s="60">
        <v>10</v>
      </c>
      <c r="E42" s="60">
        <v>10</v>
      </c>
      <c r="F42" s="60">
        <v>0.79</v>
      </c>
      <c r="G42" s="60">
        <v>0.1</v>
      </c>
      <c r="H42" s="60">
        <v>4.8</v>
      </c>
      <c r="I42" s="60">
        <v>23.9</v>
      </c>
      <c r="J42" s="79"/>
    </row>
    <row r="43" spans="1:10" ht="30" customHeight="1" thickBot="1">
      <c r="A43" s="221"/>
      <c r="B43" s="221"/>
      <c r="C43" s="73" t="s">
        <v>138</v>
      </c>
      <c r="D43" s="148">
        <v>4</v>
      </c>
      <c r="E43" s="148">
        <v>4</v>
      </c>
      <c r="F43" s="148"/>
      <c r="G43" s="148">
        <v>3.75</v>
      </c>
      <c r="H43" s="148"/>
      <c r="I43" s="148">
        <v>34.92</v>
      </c>
      <c r="J43" s="79"/>
    </row>
    <row r="44" spans="1:10" ht="30" customHeight="1" thickBot="1">
      <c r="A44" s="221"/>
      <c r="B44" s="221"/>
      <c r="C44" s="73" t="s">
        <v>146</v>
      </c>
      <c r="D44" s="60">
        <v>7</v>
      </c>
      <c r="E44" s="60">
        <v>7</v>
      </c>
      <c r="F44" s="60">
        <v>0.02</v>
      </c>
      <c r="G44" s="60">
        <v>5.49</v>
      </c>
      <c r="H44" s="60">
        <v>0.03</v>
      </c>
      <c r="I44" s="60">
        <v>51.38</v>
      </c>
      <c r="J44" s="79"/>
    </row>
    <row r="45" spans="1:10" ht="30" customHeight="1" thickBot="1">
      <c r="A45" s="184"/>
      <c r="B45" s="184"/>
      <c r="C45" s="184"/>
      <c r="D45" s="184"/>
      <c r="E45" s="184"/>
      <c r="F45" s="109">
        <f>SUM(F38:F44)</f>
        <v>23.31</v>
      </c>
      <c r="G45" s="109">
        <f>SUM(G38:G44)</f>
        <v>26.049999999999997</v>
      </c>
      <c r="H45" s="109">
        <f>SUM(H38:H44)</f>
        <v>29.07</v>
      </c>
      <c r="I45" s="109">
        <f>SUM(I38:I44)</f>
        <v>450.5</v>
      </c>
      <c r="J45" s="79"/>
    </row>
    <row r="46" spans="1:10" ht="30" customHeight="1" thickBot="1">
      <c r="A46" s="219" t="s">
        <v>51</v>
      </c>
      <c r="B46" s="181">
        <v>150</v>
      </c>
      <c r="C46" s="73" t="s">
        <v>158</v>
      </c>
      <c r="D46" s="60">
        <v>5</v>
      </c>
      <c r="E46" s="60">
        <v>5</v>
      </c>
      <c r="F46" s="60">
        <v>0.22</v>
      </c>
      <c r="G46" s="60"/>
      <c r="H46" s="60">
        <v>0.31</v>
      </c>
      <c r="I46" s="60">
        <v>13.95</v>
      </c>
      <c r="J46" s="79"/>
    </row>
    <row r="47" spans="1:10" ht="30" customHeight="1" thickBot="1">
      <c r="A47" s="220"/>
      <c r="B47" s="220"/>
      <c r="C47" s="73" t="s">
        <v>163</v>
      </c>
      <c r="D47" s="60">
        <v>3</v>
      </c>
      <c r="E47" s="60">
        <v>3</v>
      </c>
      <c r="F47" s="60">
        <v>0.04</v>
      </c>
      <c r="G47" s="60"/>
      <c r="H47" s="60">
        <v>1.47</v>
      </c>
      <c r="I47" s="60">
        <v>6.21</v>
      </c>
      <c r="J47" s="79"/>
    </row>
    <row r="48" spans="1:10" ht="30" customHeight="1" thickBot="1">
      <c r="A48" s="220"/>
      <c r="B48" s="220"/>
      <c r="C48" s="73" t="s">
        <v>147</v>
      </c>
      <c r="D48" s="60">
        <v>10</v>
      </c>
      <c r="E48" s="60">
        <v>10</v>
      </c>
      <c r="F48" s="60"/>
      <c r="G48" s="60"/>
      <c r="H48" s="60">
        <v>9.5500000000000007</v>
      </c>
      <c r="I48" s="60">
        <v>39</v>
      </c>
      <c r="J48" s="79"/>
    </row>
    <row r="49" spans="1:10" ht="30" customHeight="1" thickBot="1">
      <c r="A49" s="184"/>
      <c r="B49" s="184"/>
      <c r="C49" s="184"/>
      <c r="D49" s="184"/>
      <c r="E49" s="184"/>
      <c r="F49" s="58">
        <f>SUM(F46:F48)</f>
        <v>0.26</v>
      </c>
      <c r="G49" s="58">
        <f>SUM(G46:G48)</f>
        <v>0</v>
      </c>
      <c r="H49" s="58">
        <f>SUM(H46:H48)</f>
        <v>11.33</v>
      </c>
      <c r="I49" s="58">
        <f>SUM(I46:I48)</f>
        <v>59.16</v>
      </c>
      <c r="J49" s="79"/>
    </row>
    <row r="50" spans="1:10" ht="30" customHeight="1" thickBot="1">
      <c r="A50" s="128" t="s">
        <v>52</v>
      </c>
      <c r="B50" s="127">
        <v>30</v>
      </c>
      <c r="C50" s="56" t="s">
        <v>28</v>
      </c>
      <c r="D50" s="126">
        <v>30</v>
      </c>
      <c r="E50" s="126">
        <v>30</v>
      </c>
      <c r="F50" s="126">
        <v>1.56</v>
      </c>
      <c r="G50" s="126">
        <v>0.36</v>
      </c>
      <c r="H50" s="126">
        <v>13.28</v>
      </c>
      <c r="I50" s="126">
        <v>64.2</v>
      </c>
      <c r="J50" s="79"/>
    </row>
    <row r="51" spans="1:10" ht="30" customHeight="1" thickBot="1">
      <c r="A51" s="182" t="s">
        <v>32</v>
      </c>
      <c r="B51" s="182"/>
      <c r="C51" s="182"/>
      <c r="D51" s="182"/>
      <c r="E51" s="182"/>
      <c r="F51" s="58">
        <f>F30+F37+F45+F49+F50</f>
        <v>33.589999999999996</v>
      </c>
      <c r="G51" s="58">
        <f>G30+G37+G45+G50</f>
        <v>33.699999999999996</v>
      </c>
      <c r="H51" s="58">
        <f>H30+H37+H45+H49+H50</f>
        <v>63.589999999999996</v>
      </c>
      <c r="I51" s="58">
        <f>I30+I37+I45+I49+I50</f>
        <v>715.78000000000009</v>
      </c>
      <c r="J51" s="79"/>
    </row>
    <row r="52" spans="1:10" ht="30" customHeight="1" thickBot="1">
      <c r="A52" s="182" t="s">
        <v>29</v>
      </c>
      <c r="B52" s="182"/>
      <c r="C52" s="182"/>
      <c r="D52" s="182"/>
      <c r="E52" s="182"/>
      <c r="F52" s="182"/>
      <c r="G52" s="182"/>
      <c r="H52" s="182"/>
      <c r="I52" s="182"/>
      <c r="J52" s="79"/>
    </row>
    <row r="53" spans="1:10" ht="30" customHeight="1" thickBot="1">
      <c r="A53" s="106" t="s">
        <v>341</v>
      </c>
      <c r="B53" s="66">
        <v>50</v>
      </c>
      <c r="C53" s="67" t="s">
        <v>342</v>
      </c>
      <c r="D53" s="68">
        <v>4</v>
      </c>
      <c r="E53" s="68">
        <v>4</v>
      </c>
      <c r="F53" s="68">
        <v>0.16</v>
      </c>
      <c r="G53" s="68" t="s">
        <v>136</v>
      </c>
      <c r="H53" s="68">
        <v>2.72</v>
      </c>
      <c r="I53" s="68">
        <v>1.1200000000000001</v>
      </c>
      <c r="J53" s="79"/>
    </row>
    <row r="54" spans="1:10" ht="30" customHeight="1" thickBot="1">
      <c r="A54" s="188"/>
      <c r="B54" s="189"/>
      <c r="C54" s="189"/>
      <c r="D54" s="189"/>
      <c r="E54" s="189"/>
      <c r="F54" s="189"/>
      <c r="G54" s="189"/>
      <c r="H54" s="189"/>
      <c r="I54" s="190"/>
      <c r="J54" s="79"/>
    </row>
    <row r="55" spans="1:10" ht="30" customHeight="1" thickBot="1">
      <c r="A55" s="180" t="s">
        <v>107</v>
      </c>
      <c r="B55" s="181">
        <v>70</v>
      </c>
      <c r="C55" s="56" t="s">
        <v>21</v>
      </c>
      <c r="D55" s="68">
        <v>90</v>
      </c>
      <c r="E55" s="68">
        <v>63</v>
      </c>
      <c r="F55" s="68">
        <v>1.26</v>
      </c>
      <c r="G55" s="68">
        <v>0.26</v>
      </c>
      <c r="H55" s="68">
        <v>10.26</v>
      </c>
      <c r="I55" s="70">
        <v>50.4</v>
      </c>
      <c r="J55" s="79"/>
    </row>
    <row r="56" spans="1:10" ht="30" customHeight="1" thickBot="1">
      <c r="A56" s="180"/>
      <c r="B56" s="181"/>
      <c r="C56" s="56" t="s">
        <v>25</v>
      </c>
      <c r="D56" s="57">
        <v>50</v>
      </c>
      <c r="E56" s="57">
        <v>50</v>
      </c>
      <c r="F56" s="57">
        <v>1.4</v>
      </c>
      <c r="G56" s="57">
        <v>1.6</v>
      </c>
      <c r="H56" s="57">
        <v>2.35</v>
      </c>
      <c r="I56" s="57">
        <v>27.5</v>
      </c>
      <c r="J56" s="79"/>
    </row>
    <row r="57" spans="1:10" ht="30" customHeight="1" thickBot="1">
      <c r="A57" s="180"/>
      <c r="B57" s="181"/>
      <c r="C57" s="56" t="s">
        <v>401</v>
      </c>
      <c r="D57" s="153">
        <v>5</v>
      </c>
      <c r="E57" s="153">
        <v>4.25</v>
      </c>
      <c r="F57" s="153">
        <v>0.62</v>
      </c>
      <c r="G57" s="153">
        <v>1.25</v>
      </c>
      <c r="H57" s="153">
        <v>0.02</v>
      </c>
      <c r="I57" s="153">
        <v>14.11</v>
      </c>
      <c r="J57" s="79"/>
    </row>
    <row r="58" spans="1:10" ht="30" customHeight="1" thickBot="1">
      <c r="A58" s="180"/>
      <c r="B58" s="181"/>
      <c r="C58" s="56" t="s">
        <v>11</v>
      </c>
      <c r="D58" s="57">
        <v>3</v>
      </c>
      <c r="E58" s="57">
        <v>3</v>
      </c>
      <c r="F58" s="57">
        <v>0.01</v>
      </c>
      <c r="G58" s="57">
        <v>2.35</v>
      </c>
      <c r="H58" s="57">
        <v>0.01</v>
      </c>
      <c r="I58" s="57">
        <v>22.02</v>
      </c>
      <c r="J58" s="79"/>
    </row>
    <row r="59" spans="1:10" ht="30" customHeight="1" thickBot="1">
      <c r="A59" s="180"/>
      <c r="B59" s="181"/>
      <c r="C59" s="56" t="s">
        <v>30</v>
      </c>
      <c r="D59" s="68">
        <v>30</v>
      </c>
      <c r="E59" s="68">
        <v>30</v>
      </c>
      <c r="F59" s="68">
        <v>3</v>
      </c>
      <c r="G59" s="68">
        <v>0.4</v>
      </c>
      <c r="H59" s="68">
        <v>21.3</v>
      </c>
      <c r="I59" s="68">
        <v>100.2</v>
      </c>
      <c r="J59" s="79"/>
    </row>
    <row r="60" spans="1:10" ht="30" customHeight="1" thickBot="1">
      <c r="A60" s="180"/>
      <c r="B60" s="181"/>
      <c r="C60" s="56" t="s">
        <v>47</v>
      </c>
      <c r="D60" s="60">
        <v>1</v>
      </c>
      <c r="E60" s="60">
        <v>1</v>
      </c>
      <c r="F60" s="60"/>
      <c r="G60" s="60"/>
      <c r="H60" s="60">
        <v>1</v>
      </c>
      <c r="I60" s="60">
        <v>3.8</v>
      </c>
      <c r="J60" s="79"/>
    </row>
    <row r="61" spans="1:10" ht="30" customHeight="1" thickBot="1">
      <c r="A61" s="180"/>
      <c r="B61" s="181"/>
      <c r="C61" s="56" t="s">
        <v>19</v>
      </c>
      <c r="D61" s="57">
        <v>3</v>
      </c>
      <c r="E61" s="57">
        <v>3</v>
      </c>
      <c r="F61" s="57"/>
      <c r="G61" s="57">
        <v>2.81</v>
      </c>
      <c r="H61" s="57"/>
      <c r="I61" s="57">
        <v>26.19</v>
      </c>
      <c r="J61" s="79"/>
    </row>
    <row r="62" spans="1:10" ht="30" customHeight="1" thickBot="1">
      <c r="A62" s="180"/>
      <c r="B62" s="181"/>
      <c r="C62" s="69" t="s">
        <v>140</v>
      </c>
      <c r="D62" s="57">
        <v>2.0000000000000001E-4</v>
      </c>
      <c r="E62" s="57">
        <v>2.0000000000000001E-4</v>
      </c>
      <c r="F62" s="57"/>
      <c r="G62" s="57"/>
      <c r="H62" s="57"/>
      <c r="I62" s="57"/>
      <c r="J62" s="79"/>
    </row>
    <row r="63" spans="1:10" ht="30" customHeight="1" thickBot="1">
      <c r="A63" s="184"/>
      <c r="B63" s="184"/>
      <c r="C63" s="184"/>
      <c r="D63" s="184"/>
      <c r="E63" s="184"/>
      <c r="F63" s="58">
        <f>SUM(F55:F62)</f>
        <v>6.29</v>
      </c>
      <c r="G63" s="58">
        <f>SUM(G55:G62)</f>
        <v>8.6700000000000017</v>
      </c>
      <c r="H63" s="58">
        <f>SUM(H55:H62)</f>
        <v>34.94</v>
      </c>
      <c r="I63" s="58">
        <f>SUM(I55:I62)</f>
        <v>244.22000000000003</v>
      </c>
      <c r="J63" s="79"/>
    </row>
    <row r="64" spans="1:10" ht="30" customHeight="1" thickBot="1">
      <c r="A64" s="143" t="s">
        <v>410</v>
      </c>
      <c r="B64" s="144">
        <v>100</v>
      </c>
      <c r="C64" s="145" t="s">
        <v>410</v>
      </c>
      <c r="D64" s="146">
        <v>100</v>
      </c>
      <c r="E64" s="153">
        <v>100</v>
      </c>
      <c r="F64" s="152"/>
      <c r="G64" s="152"/>
      <c r="H64" s="142">
        <v>9</v>
      </c>
      <c r="I64" s="142">
        <v>36</v>
      </c>
      <c r="J64" s="79"/>
    </row>
    <row r="65" spans="1:10" ht="30" customHeight="1" thickBot="1">
      <c r="A65" s="206"/>
      <c r="B65" s="189"/>
      <c r="C65" s="189"/>
      <c r="D65" s="189"/>
      <c r="E65" s="189"/>
      <c r="F65" s="189"/>
      <c r="G65" s="189"/>
      <c r="H65" s="189"/>
      <c r="I65" s="190"/>
      <c r="J65" s="79"/>
    </row>
    <row r="66" spans="1:10" ht="30" customHeight="1" thickBot="1">
      <c r="A66" s="136" t="s">
        <v>407</v>
      </c>
      <c r="B66" s="134">
        <v>38</v>
      </c>
      <c r="C66" s="115" t="s">
        <v>412</v>
      </c>
      <c r="D66" s="169">
        <v>38</v>
      </c>
      <c r="E66" s="169">
        <v>38</v>
      </c>
      <c r="F66" s="169">
        <v>2.2000000000000002</v>
      </c>
      <c r="G66" s="169">
        <v>22.42</v>
      </c>
      <c r="H66" s="169">
        <v>10.26</v>
      </c>
      <c r="I66" s="169">
        <v>203.4</v>
      </c>
      <c r="J66" s="79"/>
    </row>
    <row r="67" spans="1:10" ht="30" customHeight="1" thickBot="1">
      <c r="A67" s="206"/>
      <c r="B67" s="189"/>
      <c r="C67" s="189"/>
      <c r="D67" s="189"/>
      <c r="E67" s="189"/>
      <c r="F67" s="189"/>
      <c r="G67" s="189"/>
      <c r="H67" s="189"/>
      <c r="I67" s="190"/>
      <c r="J67" s="79"/>
    </row>
    <row r="68" spans="1:10" ht="30" customHeight="1" thickBot="1">
      <c r="A68" s="186" t="s">
        <v>72</v>
      </c>
      <c r="B68" s="201">
        <v>150</v>
      </c>
      <c r="C68" s="89" t="s">
        <v>41</v>
      </c>
      <c r="D68" s="60">
        <v>8.0000000000000004E-4</v>
      </c>
      <c r="E68" s="60">
        <v>8.0000000000000004E-4</v>
      </c>
      <c r="F68" s="60"/>
      <c r="G68" s="60"/>
      <c r="H68" s="60"/>
      <c r="I68" s="60"/>
      <c r="J68" s="79"/>
    </row>
    <row r="69" spans="1:10" ht="30" customHeight="1" thickBot="1">
      <c r="A69" s="223"/>
      <c r="B69" s="224"/>
      <c r="C69" s="89" t="s">
        <v>47</v>
      </c>
      <c r="D69" s="153">
        <v>10</v>
      </c>
      <c r="E69" s="153">
        <v>10</v>
      </c>
      <c r="F69" s="153"/>
      <c r="G69" s="153"/>
      <c r="H69" s="153">
        <v>9.5500000000000007</v>
      </c>
      <c r="I69" s="153">
        <v>39</v>
      </c>
      <c r="J69" s="79"/>
    </row>
    <row r="70" spans="1:10" ht="30" customHeight="1" thickBot="1">
      <c r="A70" s="187"/>
      <c r="B70" s="225"/>
      <c r="C70" s="89" t="s">
        <v>25</v>
      </c>
      <c r="D70" s="57">
        <v>100</v>
      </c>
      <c r="E70" s="57">
        <v>100</v>
      </c>
      <c r="F70" s="57">
        <v>2.8</v>
      </c>
      <c r="G70" s="57">
        <v>3.2</v>
      </c>
      <c r="H70" s="57">
        <v>4.7</v>
      </c>
      <c r="I70" s="57">
        <v>58</v>
      </c>
      <c r="J70" s="79"/>
    </row>
    <row r="71" spans="1:10" ht="30" customHeight="1" thickBot="1">
      <c r="A71" s="222"/>
      <c r="B71" s="217"/>
      <c r="C71" s="217"/>
      <c r="D71" s="217"/>
      <c r="E71" s="218"/>
      <c r="F71" s="58">
        <f t="shared" ref="F71:H71" si="2">SUM(F68:F70)</f>
        <v>2.8</v>
      </c>
      <c r="G71" s="58">
        <f t="shared" si="2"/>
        <v>3.2</v>
      </c>
      <c r="H71" s="58">
        <f t="shared" si="2"/>
        <v>14.25</v>
      </c>
      <c r="I71" s="58">
        <f>SUM(I68:I70)</f>
        <v>97</v>
      </c>
      <c r="J71" s="79"/>
    </row>
    <row r="72" spans="1:10" ht="30" customHeight="1" thickBot="1">
      <c r="A72" s="182" t="s">
        <v>34</v>
      </c>
      <c r="B72" s="182"/>
      <c r="C72" s="182"/>
      <c r="D72" s="182"/>
      <c r="E72" s="182"/>
      <c r="F72" s="58">
        <f>F53+F63+F66+F71</f>
        <v>11.45</v>
      </c>
      <c r="G72" s="58">
        <f>G63+G66+G71</f>
        <v>34.290000000000006</v>
      </c>
      <c r="H72" s="58">
        <f>H53+H63+H64+H66+H71</f>
        <v>71.169999999999987</v>
      </c>
      <c r="I72" s="58">
        <f>I53+I63+I64+I66+I71</f>
        <v>581.74</v>
      </c>
      <c r="J72" s="79"/>
    </row>
    <row r="73" spans="1:10" ht="30" customHeight="1" thickBot="1">
      <c r="A73" s="182" t="s">
        <v>35</v>
      </c>
      <c r="B73" s="182"/>
      <c r="C73" s="182"/>
      <c r="D73" s="182"/>
      <c r="E73" s="182"/>
      <c r="F73" s="76">
        <f>F22+F51+F72</f>
        <v>57.789999999999992</v>
      </c>
      <c r="G73" s="76">
        <f>G22+G24+G51+G72</f>
        <v>81.69</v>
      </c>
      <c r="H73" s="76">
        <f t="shared" ref="H73:I73" si="3">H22+H24+H51+H72</f>
        <v>207.17999999999998</v>
      </c>
      <c r="I73" s="76">
        <f t="shared" si="3"/>
        <v>1768.68</v>
      </c>
      <c r="J73" s="79"/>
    </row>
    <row r="74" spans="1:10" ht="26.25">
      <c r="A74" s="7"/>
      <c r="B74" s="7"/>
      <c r="C74" s="8"/>
      <c r="D74" s="9"/>
      <c r="E74" s="9"/>
      <c r="F74" s="9"/>
      <c r="G74" s="9"/>
      <c r="H74" s="9"/>
      <c r="I74" s="9"/>
      <c r="J74" s="8"/>
    </row>
    <row r="75" spans="1:10" ht="26.25">
      <c r="A75" s="7"/>
      <c r="B75" s="7"/>
      <c r="C75" s="8"/>
      <c r="D75" s="9"/>
      <c r="E75" s="9"/>
      <c r="F75" s="9"/>
      <c r="G75" s="9"/>
      <c r="H75" s="9"/>
      <c r="I75" s="9"/>
    </row>
    <row r="76" spans="1:10" ht="26.25">
      <c r="A76" s="7"/>
      <c r="B76" s="7" t="s">
        <v>36</v>
      </c>
      <c r="C76" s="8"/>
      <c r="D76" s="9"/>
      <c r="E76" s="9"/>
      <c r="F76" s="9"/>
      <c r="G76" s="9"/>
      <c r="H76" s="9"/>
      <c r="I76" s="9"/>
    </row>
    <row r="77" spans="1:10" ht="26.25">
      <c r="A77" s="7"/>
      <c r="B77" s="7"/>
      <c r="C77" s="8"/>
      <c r="D77" s="9"/>
      <c r="E77" s="9"/>
      <c r="F77" s="9"/>
      <c r="G77" s="9"/>
      <c r="H77" s="9"/>
      <c r="I77" s="9"/>
    </row>
    <row r="78" spans="1:10" ht="26.25">
      <c r="A78" s="7"/>
      <c r="B78" s="7"/>
      <c r="C78" s="8"/>
      <c r="D78" s="9"/>
      <c r="E78" s="9"/>
      <c r="F78" s="9"/>
      <c r="G78" s="9"/>
      <c r="H78" s="9"/>
      <c r="I78" s="9"/>
    </row>
    <row r="79" spans="1:10" ht="26.25">
      <c r="A79" s="7"/>
      <c r="B79" s="7"/>
      <c r="C79" s="8"/>
      <c r="D79" s="9"/>
      <c r="E79" s="9"/>
      <c r="F79" s="9"/>
      <c r="G79" s="9"/>
      <c r="H79" s="9"/>
      <c r="I79" s="9"/>
    </row>
    <row r="80" spans="1:10" ht="26.25">
      <c r="A80" s="7"/>
      <c r="B80" s="7"/>
      <c r="C80" s="8"/>
      <c r="D80" s="9"/>
      <c r="E80" s="9"/>
      <c r="F80" s="9"/>
      <c r="G80" s="9"/>
      <c r="H80" s="9"/>
      <c r="I80" s="9"/>
    </row>
    <row r="81" spans="1:9" ht="26.25">
      <c r="A81" s="7"/>
      <c r="B81" s="7"/>
      <c r="C81" s="8"/>
      <c r="D81" s="9"/>
      <c r="E81" s="9"/>
      <c r="F81" s="9"/>
      <c r="G81" s="9"/>
      <c r="H81" s="9"/>
      <c r="I81" s="9"/>
    </row>
    <row r="82" spans="1:9" ht="26.25">
      <c r="A82" s="7"/>
      <c r="B82" s="7"/>
      <c r="C82" s="8"/>
      <c r="D82" s="9"/>
      <c r="E82" s="9"/>
      <c r="F82" s="9"/>
      <c r="G82" s="9"/>
      <c r="H82" s="9"/>
      <c r="I82" s="9"/>
    </row>
    <row r="83" spans="1:9" ht="26.25">
      <c r="A83" s="7"/>
      <c r="B83" s="7"/>
      <c r="C83" s="8"/>
      <c r="D83" s="9"/>
      <c r="E83" s="9"/>
      <c r="F83" s="9"/>
      <c r="G83" s="9"/>
      <c r="H83" s="9"/>
      <c r="I83" s="9"/>
    </row>
    <row r="84" spans="1:9" ht="26.25">
      <c r="A84" s="7"/>
      <c r="B84" s="7"/>
      <c r="C84" s="8"/>
      <c r="D84" s="9"/>
      <c r="E84" s="9"/>
      <c r="F84" s="9"/>
      <c r="G84" s="9"/>
      <c r="H84" s="9"/>
      <c r="I84" s="9"/>
    </row>
    <row r="85" spans="1:9" ht="26.25">
      <c r="A85" s="7"/>
      <c r="B85" s="7"/>
      <c r="C85" s="8"/>
      <c r="D85" s="9"/>
      <c r="E85" s="9"/>
      <c r="F85" s="9"/>
      <c r="G85" s="9"/>
      <c r="H85" s="9"/>
      <c r="I85" s="9"/>
    </row>
    <row r="86" spans="1:9" ht="26.25">
      <c r="A86" s="7"/>
      <c r="B86" s="7"/>
      <c r="C86" s="8"/>
      <c r="D86" s="9"/>
      <c r="E86" s="9"/>
      <c r="F86" s="9"/>
      <c r="G86" s="9"/>
      <c r="H86" s="9"/>
      <c r="I86" s="9"/>
    </row>
    <row r="87" spans="1:9" ht="26.25">
      <c r="A87" s="7"/>
      <c r="B87" s="7"/>
      <c r="C87" s="8"/>
      <c r="D87" s="9"/>
      <c r="E87" s="9"/>
      <c r="F87" s="9"/>
      <c r="G87" s="9"/>
      <c r="H87" s="9"/>
      <c r="I87" s="9"/>
    </row>
    <row r="88" spans="1:9" ht="26.25">
      <c r="A88" s="7"/>
      <c r="B88" s="7"/>
      <c r="C88" s="8"/>
      <c r="D88" s="9"/>
      <c r="E88" s="9"/>
      <c r="F88" s="9"/>
      <c r="G88" s="9"/>
      <c r="H88" s="9"/>
      <c r="I88" s="9"/>
    </row>
    <row r="89" spans="1:9" ht="26.25">
      <c r="A89" s="7"/>
      <c r="B89" s="7"/>
      <c r="C89" s="8"/>
      <c r="D89" s="9"/>
      <c r="E89" s="9"/>
      <c r="F89" s="9"/>
      <c r="G89" s="9"/>
      <c r="H89" s="9"/>
      <c r="I89" s="9"/>
    </row>
    <row r="90" spans="1:9" ht="26.25">
      <c r="A90" s="7"/>
      <c r="B90" s="7"/>
      <c r="C90" s="8"/>
      <c r="D90" s="9"/>
      <c r="E90" s="9"/>
      <c r="F90" s="9"/>
      <c r="G90" s="9"/>
      <c r="H90" s="9"/>
      <c r="I90" s="9"/>
    </row>
    <row r="91" spans="1:9" ht="26.25">
      <c r="A91" s="7"/>
      <c r="B91" s="7"/>
      <c r="C91" s="8"/>
      <c r="D91" s="9"/>
      <c r="E91" s="9"/>
      <c r="F91" s="9"/>
      <c r="G91" s="9"/>
      <c r="H91" s="9"/>
      <c r="I91" s="9"/>
    </row>
    <row r="92" spans="1:9" ht="26.25">
      <c r="A92" s="7"/>
      <c r="B92" s="7"/>
      <c r="C92" s="8"/>
      <c r="D92" s="9"/>
      <c r="E92" s="9"/>
      <c r="F92" s="9"/>
      <c r="G92" s="9"/>
      <c r="H92" s="9"/>
      <c r="I92" s="9"/>
    </row>
    <row r="93" spans="1:9" ht="26.25">
      <c r="A93" s="7"/>
      <c r="B93" s="7"/>
      <c r="C93" s="8"/>
      <c r="D93" s="9"/>
      <c r="E93" s="9"/>
      <c r="F93" s="9"/>
      <c r="G93" s="9"/>
      <c r="H93" s="9"/>
      <c r="I93" s="9"/>
    </row>
    <row r="94" spans="1:9" ht="26.25">
      <c r="A94" s="7"/>
      <c r="B94" s="7"/>
      <c r="C94" s="8"/>
      <c r="D94" s="9"/>
      <c r="E94" s="9"/>
      <c r="F94" s="9"/>
      <c r="G94" s="9"/>
      <c r="H94" s="9"/>
      <c r="I94" s="9"/>
    </row>
    <row r="95" spans="1:9" ht="26.25">
      <c r="A95" s="7"/>
      <c r="B95" s="7"/>
      <c r="C95" s="8"/>
      <c r="D95" s="9"/>
      <c r="E95" s="9"/>
      <c r="F95" s="9"/>
      <c r="G95" s="9"/>
      <c r="H95" s="9"/>
      <c r="I95" s="9"/>
    </row>
    <row r="138" spans="5:5">
      <c r="E138" s="6" t="s">
        <v>59</v>
      </c>
    </row>
  </sheetData>
  <mergeCells count="42">
    <mergeCell ref="A73:E73"/>
    <mergeCell ref="B38:B44"/>
    <mergeCell ref="A38:A44"/>
    <mergeCell ref="A46:A48"/>
    <mergeCell ref="B46:B48"/>
    <mergeCell ref="A55:A62"/>
    <mergeCell ref="B55:B62"/>
    <mergeCell ref="A51:E51"/>
    <mergeCell ref="A52:I52"/>
    <mergeCell ref="A63:E63"/>
    <mergeCell ref="A72:E72"/>
    <mergeCell ref="A71:E71"/>
    <mergeCell ref="A68:A70"/>
    <mergeCell ref="B68:B70"/>
    <mergeCell ref="A54:I54"/>
    <mergeCell ref="A67:I67"/>
    <mergeCell ref="A49:E49"/>
    <mergeCell ref="A31:A36"/>
    <mergeCell ref="B31:B36"/>
    <mergeCell ref="A26:A29"/>
    <mergeCell ref="B26:B29"/>
    <mergeCell ref="B5:B6"/>
    <mergeCell ref="A25:I25"/>
    <mergeCell ref="A30:E30"/>
    <mergeCell ref="A37:E37"/>
    <mergeCell ref="A45:E45"/>
    <mergeCell ref="A65:I65"/>
    <mergeCell ref="A23:I23"/>
    <mergeCell ref="A4:I4"/>
    <mergeCell ref="A9:I9"/>
    <mergeCell ref="A14:E14"/>
    <mergeCell ref="A17:E17"/>
    <mergeCell ref="A21:E21"/>
    <mergeCell ref="A22:E22"/>
    <mergeCell ref="A15:A16"/>
    <mergeCell ref="B15:B16"/>
    <mergeCell ref="A18:A20"/>
    <mergeCell ref="B18:B20"/>
    <mergeCell ref="A10:A13"/>
    <mergeCell ref="B10:B13"/>
    <mergeCell ref="A7:E7"/>
    <mergeCell ref="A5:A6"/>
  </mergeCells>
  <pageMargins left="0.7" right="0.7" top="0.75" bottom="0.75" header="0.3" footer="0.3"/>
  <pageSetup paperSize="9" scale="33" orientation="portrait" horizontalDpi="180" verticalDpi="180" r:id="rId1"/>
  <rowBreaks count="1" manualBreakCount="1">
    <brk id="75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>
  <dimension ref="A2:J70"/>
  <sheetViews>
    <sheetView view="pageBreakPreview" zoomScale="60" zoomScaleNormal="80" workbookViewId="0">
      <selection activeCell="I3" sqref="I3"/>
    </sheetView>
  </sheetViews>
  <sheetFormatPr defaultRowHeight="15"/>
  <cols>
    <col min="1" max="1" width="46.140625" style="5" customWidth="1"/>
    <col min="2" max="2" width="18.7109375" style="5" customWidth="1"/>
    <col min="3" max="3" width="44.7109375" customWidth="1"/>
    <col min="4" max="8" width="16.7109375" style="4" customWidth="1"/>
    <col min="9" max="9" width="23.28515625" style="4" customWidth="1"/>
  </cols>
  <sheetData>
    <row r="2" spans="1:10" ht="33">
      <c r="A2" s="47"/>
      <c r="B2" s="47" t="s">
        <v>316</v>
      </c>
      <c r="C2" s="90" t="s">
        <v>334</v>
      </c>
      <c r="D2" s="80"/>
      <c r="E2" s="50"/>
      <c r="F2" s="50"/>
      <c r="G2" s="50"/>
      <c r="H2" s="50"/>
      <c r="I2" s="93" t="s">
        <v>391</v>
      </c>
    </row>
    <row r="3" spans="1:10" ht="27" thickBot="1">
      <c r="A3" s="47"/>
      <c r="B3" s="47"/>
      <c r="C3" s="50" t="s">
        <v>320</v>
      </c>
      <c r="D3" s="50"/>
      <c r="E3" s="50"/>
      <c r="F3" s="50"/>
      <c r="G3" s="50">
        <v>4</v>
      </c>
      <c r="H3" s="50" t="s">
        <v>291</v>
      </c>
      <c r="I3" s="50"/>
      <c r="J3" s="1"/>
    </row>
    <row r="4" spans="1:10" ht="56.25" customHeight="1" thickBot="1">
      <c r="A4" s="61" t="s">
        <v>0</v>
      </c>
      <c r="B4" s="61" t="s">
        <v>1</v>
      </c>
      <c r="C4" s="61" t="s">
        <v>2</v>
      </c>
      <c r="D4" s="61" t="s">
        <v>3</v>
      </c>
      <c r="E4" s="61" t="s">
        <v>4</v>
      </c>
      <c r="F4" s="61" t="s">
        <v>5</v>
      </c>
      <c r="G4" s="61" t="s">
        <v>6</v>
      </c>
      <c r="H4" s="61" t="s">
        <v>7</v>
      </c>
      <c r="I4" s="55" t="s">
        <v>8</v>
      </c>
    </row>
    <row r="5" spans="1:10" ht="30" customHeight="1" thickBot="1">
      <c r="A5" s="182" t="s">
        <v>9</v>
      </c>
      <c r="B5" s="182"/>
      <c r="C5" s="182"/>
      <c r="D5" s="182"/>
      <c r="E5" s="182"/>
      <c r="F5" s="182"/>
      <c r="G5" s="182"/>
      <c r="H5" s="182"/>
      <c r="I5" s="182"/>
    </row>
    <row r="6" spans="1:10" ht="30" customHeight="1" thickBot="1">
      <c r="A6" s="191" t="s">
        <v>344</v>
      </c>
      <c r="B6" s="194">
        <v>20</v>
      </c>
      <c r="C6" s="67" t="s">
        <v>345</v>
      </c>
      <c r="D6" s="68">
        <v>3</v>
      </c>
      <c r="E6" s="68">
        <v>1.8</v>
      </c>
      <c r="F6" s="68" t="s">
        <v>136</v>
      </c>
      <c r="G6" s="68"/>
      <c r="H6" s="68" t="s">
        <v>136</v>
      </c>
      <c r="I6" s="68" t="s">
        <v>136</v>
      </c>
    </row>
    <row r="7" spans="1:10" ht="30" customHeight="1" thickBot="1">
      <c r="A7" s="204"/>
      <c r="B7" s="205"/>
      <c r="C7" s="69" t="s">
        <v>134</v>
      </c>
      <c r="D7" s="70">
        <v>20</v>
      </c>
      <c r="E7" s="70">
        <v>20</v>
      </c>
      <c r="F7" s="70">
        <v>0.56000000000000005</v>
      </c>
      <c r="G7" s="70">
        <v>0.64</v>
      </c>
      <c r="H7" s="70">
        <v>0.94</v>
      </c>
      <c r="I7" s="70">
        <v>11.8</v>
      </c>
    </row>
    <row r="8" spans="1:10" ht="30" customHeight="1" thickBot="1">
      <c r="A8" s="188"/>
      <c r="B8" s="189"/>
      <c r="C8" s="189"/>
      <c r="D8" s="189"/>
      <c r="E8" s="190"/>
      <c r="F8" s="105">
        <f>SUM(F4:F7)</f>
        <v>0.56000000000000005</v>
      </c>
      <c r="G8" s="105">
        <f t="shared" ref="G8:I8" si="0">SUM(G4:G7)</f>
        <v>0.64</v>
      </c>
      <c r="H8" s="105">
        <f t="shared" si="0"/>
        <v>0.94</v>
      </c>
      <c r="I8" s="105">
        <f t="shared" si="0"/>
        <v>11.8</v>
      </c>
    </row>
    <row r="9" spans="1:10" ht="30" customHeight="1" thickBot="1">
      <c r="A9" s="183" t="s">
        <v>70</v>
      </c>
      <c r="B9" s="181">
        <v>200</v>
      </c>
      <c r="C9" s="56" t="s">
        <v>37</v>
      </c>
      <c r="D9" s="57">
        <v>30</v>
      </c>
      <c r="E9" s="57">
        <v>30</v>
      </c>
      <c r="F9" s="57">
        <v>1.89</v>
      </c>
      <c r="G9" s="57">
        <v>0.27</v>
      </c>
      <c r="H9" s="57">
        <v>21.33</v>
      </c>
      <c r="I9" s="57">
        <v>97.8</v>
      </c>
    </row>
    <row r="10" spans="1:10" ht="30" customHeight="1" thickBot="1">
      <c r="A10" s="183"/>
      <c r="B10" s="181"/>
      <c r="C10" s="56" t="s">
        <v>25</v>
      </c>
      <c r="D10" s="57">
        <v>100</v>
      </c>
      <c r="E10" s="57">
        <v>100</v>
      </c>
      <c r="F10" s="57">
        <v>2.8</v>
      </c>
      <c r="G10" s="57">
        <v>3.2</v>
      </c>
      <c r="H10" s="57">
        <v>4.7</v>
      </c>
      <c r="I10" s="57">
        <v>59</v>
      </c>
    </row>
    <row r="11" spans="1:10" ht="30" customHeight="1" thickBot="1">
      <c r="A11" s="183"/>
      <c r="B11" s="181"/>
      <c r="C11" s="56" t="s">
        <v>14</v>
      </c>
      <c r="D11" s="57">
        <v>3</v>
      </c>
      <c r="E11" s="57"/>
      <c r="F11" s="57"/>
      <c r="G11" s="57"/>
      <c r="H11" s="57"/>
      <c r="I11" s="57"/>
    </row>
    <row r="12" spans="1:10" ht="30" customHeight="1" thickBot="1">
      <c r="A12" s="183"/>
      <c r="B12" s="181"/>
      <c r="C12" s="56" t="s">
        <v>11</v>
      </c>
      <c r="D12" s="153">
        <v>5</v>
      </c>
      <c r="E12" s="153">
        <v>5</v>
      </c>
      <c r="F12" s="153">
        <v>0.02</v>
      </c>
      <c r="G12" s="153">
        <v>3.92</v>
      </c>
      <c r="H12" s="153">
        <v>0.02</v>
      </c>
      <c r="I12" s="153">
        <v>36.700000000000003</v>
      </c>
    </row>
    <row r="13" spans="1:10" ht="30" customHeight="1" thickBot="1">
      <c r="A13" s="184"/>
      <c r="B13" s="184"/>
      <c r="C13" s="184"/>
      <c r="D13" s="184"/>
      <c r="E13" s="184"/>
      <c r="F13" s="58">
        <f>SUM(F9:F12)</f>
        <v>4.7099999999999991</v>
      </c>
      <c r="G13" s="58">
        <f>SUM(G9:G12)</f>
        <v>7.3900000000000006</v>
      </c>
      <c r="H13" s="58">
        <f>SUM(H9:H12)</f>
        <v>26.049999999999997</v>
      </c>
      <c r="I13" s="58">
        <f>SUM(I9:I12)</f>
        <v>193.5</v>
      </c>
    </row>
    <row r="14" spans="1:10" ht="30" customHeight="1" thickBot="1">
      <c r="A14" s="183" t="s">
        <v>375</v>
      </c>
      <c r="B14" s="185" t="s">
        <v>370</v>
      </c>
      <c r="C14" s="56" t="s">
        <v>12</v>
      </c>
      <c r="D14" s="57">
        <v>30</v>
      </c>
      <c r="E14" s="57">
        <v>30</v>
      </c>
      <c r="F14" s="57">
        <v>2.13</v>
      </c>
      <c r="G14" s="57">
        <v>0.33</v>
      </c>
      <c r="H14" s="57">
        <v>13.9</v>
      </c>
      <c r="I14" s="57">
        <v>68.7</v>
      </c>
    </row>
    <row r="15" spans="1:10" ht="30" customHeight="1" thickBot="1">
      <c r="A15" s="183"/>
      <c r="B15" s="185"/>
      <c r="C15" s="56" t="s">
        <v>76</v>
      </c>
      <c r="D15" s="57">
        <v>5</v>
      </c>
      <c r="E15" s="57">
        <v>5</v>
      </c>
      <c r="F15" s="57">
        <v>1.3</v>
      </c>
      <c r="G15" s="57">
        <v>1.35</v>
      </c>
      <c r="H15" s="57"/>
      <c r="I15" s="57">
        <v>17.350000000000001</v>
      </c>
    </row>
    <row r="16" spans="1:10" ht="30" customHeight="1" thickBot="1">
      <c r="A16" s="184"/>
      <c r="B16" s="184"/>
      <c r="C16" s="184"/>
      <c r="D16" s="184"/>
      <c r="E16" s="184"/>
      <c r="F16" s="58">
        <f>SUM(F14:F15)</f>
        <v>3.4299999999999997</v>
      </c>
      <c r="G16" s="58">
        <f>SUM(G14:G15)</f>
        <v>1.6800000000000002</v>
      </c>
      <c r="H16" s="58">
        <f>SUM(H14:H15)</f>
        <v>13.9</v>
      </c>
      <c r="I16" s="58">
        <f>SUM(I14:I15)</f>
        <v>86.050000000000011</v>
      </c>
    </row>
    <row r="17" spans="1:9" ht="30" customHeight="1" thickBot="1">
      <c r="A17" s="183" t="s">
        <v>56</v>
      </c>
      <c r="B17" s="181">
        <v>200</v>
      </c>
      <c r="C17" s="56" t="s">
        <v>44</v>
      </c>
      <c r="D17" s="156">
        <v>1.4</v>
      </c>
      <c r="E17" s="156">
        <v>1.4</v>
      </c>
      <c r="F17" s="156">
        <v>0.06</v>
      </c>
      <c r="G17" s="156"/>
      <c r="H17" s="156">
        <v>0.9</v>
      </c>
      <c r="I17" s="156">
        <v>4.0999999999999996</v>
      </c>
    </row>
    <row r="18" spans="1:9" ht="30" customHeight="1" thickBot="1">
      <c r="A18" s="183"/>
      <c r="B18" s="181"/>
      <c r="C18" s="56" t="s">
        <v>25</v>
      </c>
      <c r="D18" s="57">
        <v>100</v>
      </c>
      <c r="E18" s="57">
        <v>100</v>
      </c>
      <c r="F18" s="57">
        <v>2.8</v>
      </c>
      <c r="G18" s="57">
        <v>3.2</v>
      </c>
      <c r="H18" s="57">
        <v>4.7</v>
      </c>
      <c r="I18" s="57">
        <v>59</v>
      </c>
    </row>
    <row r="19" spans="1:9" ht="30" customHeight="1" thickBot="1">
      <c r="A19" s="183"/>
      <c r="B19" s="181"/>
      <c r="C19" s="56" t="s">
        <v>14</v>
      </c>
      <c r="D19" s="153">
        <v>10</v>
      </c>
      <c r="E19" s="153">
        <v>10</v>
      </c>
      <c r="F19" s="153"/>
      <c r="G19" s="153"/>
      <c r="H19" s="153">
        <v>9.5500000000000007</v>
      </c>
      <c r="I19" s="153">
        <v>39</v>
      </c>
    </row>
    <row r="20" spans="1:9" ht="30" customHeight="1" thickBot="1">
      <c r="A20" s="184"/>
      <c r="B20" s="184"/>
      <c r="C20" s="184"/>
      <c r="D20" s="184"/>
      <c r="E20" s="184"/>
      <c r="F20" s="58">
        <f>SUM(F17:F19)</f>
        <v>2.86</v>
      </c>
      <c r="G20" s="58">
        <f>SUM(G17:G19)</f>
        <v>3.2</v>
      </c>
      <c r="H20" s="58">
        <f>SUM(H17:H19)</f>
        <v>15.150000000000002</v>
      </c>
      <c r="I20" s="58">
        <f>SUM(I17:I19)</f>
        <v>102.1</v>
      </c>
    </row>
    <row r="21" spans="1:9" ht="30" customHeight="1" thickBot="1">
      <c r="A21" s="182" t="s">
        <v>33</v>
      </c>
      <c r="B21" s="182"/>
      <c r="C21" s="182"/>
      <c r="D21" s="182"/>
      <c r="E21" s="182"/>
      <c r="F21" s="58">
        <f>F8+F13+F16+F20</f>
        <v>11.559999999999999</v>
      </c>
      <c r="G21" s="160">
        <f t="shared" ref="G21:I21" si="1">G8+G13+G16+G20</f>
        <v>12.91</v>
      </c>
      <c r="H21" s="160">
        <f t="shared" si="1"/>
        <v>56.040000000000006</v>
      </c>
      <c r="I21" s="160">
        <f t="shared" si="1"/>
        <v>393.45000000000005</v>
      </c>
    </row>
    <row r="22" spans="1:9" ht="30" customHeight="1" thickBot="1">
      <c r="A22" s="182" t="s">
        <v>15</v>
      </c>
      <c r="B22" s="182"/>
      <c r="C22" s="182"/>
      <c r="D22" s="182"/>
      <c r="E22" s="182"/>
      <c r="F22" s="182"/>
      <c r="G22" s="182"/>
      <c r="H22" s="182"/>
      <c r="I22" s="182"/>
    </row>
    <row r="23" spans="1:9" ht="30" customHeight="1" thickBot="1">
      <c r="A23" s="124" t="s">
        <v>149</v>
      </c>
      <c r="B23" s="66">
        <v>125</v>
      </c>
      <c r="C23" s="67" t="s">
        <v>149</v>
      </c>
      <c r="D23" s="68">
        <v>125</v>
      </c>
      <c r="E23" s="68">
        <v>125</v>
      </c>
      <c r="F23" s="68"/>
      <c r="G23" s="68"/>
      <c r="H23" s="68">
        <v>8.75</v>
      </c>
      <c r="I23" s="68">
        <v>35</v>
      </c>
    </row>
    <row r="24" spans="1:9" ht="30" customHeight="1" thickBot="1">
      <c r="A24" s="182" t="s">
        <v>17</v>
      </c>
      <c r="B24" s="182"/>
      <c r="C24" s="182"/>
      <c r="D24" s="182"/>
      <c r="E24" s="182"/>
      <c r="F24" s="182"/>
      <c r="G24" s="182"/>
      <c r="H24" s="182"/>
      <c r="I24" s="182"/>
    </row>
    <row r="25" spans="1:9" ht="30" customHeight="1" thickBot="1">
      <c r="A25" s="219" t="s">
        <v>284</v>
      </c>
      <c r="B25" s="181">
        <v>50</v>
      </c>
      <c r="C25" s="73" t="s">
        <v>285</v>
      </c>
      <c r="D25" s="60">
        <v>15</v>
      </c>
      <c r="E25" s="60">
        <v>12</v>
      </c>
      <c r="F25" s="60">
        <v>0.04</v>
      </c>
      <c r="G25" s="60">
        <v>0.01</v>
      </c>
      <c r="H25" s="60">
        <v>2.74</v>
      </c>
      <c r="I25" s="60">
        <v>12.6</v>
      </c>
    </row>
    <row r="26" spans="1:9" ht="30" customHeight="1" thickBot="1">
      <c r="A26" s="221"/>
      <c r="B26" s="227"/>
      <c r="C26" s="73" t="s">
        <v>138</v>
      </c>
      <c r="D26" s="148">
        <v>4</v>
      </c>
      <c r="E26" s="148">
        <v>4</v>
      </c>
      <c r="F26" s="148"/>
      <c r="G26" s="148">
        <v>3.75</v>
      </c>
      <c r="H26" s="148"/>
      <c r="I26" s="148">
        <v>34.92</v>
      </c>
    </row>
    <row r="27" spans="1:9" ht="30" customHeight="1" thickBot="1">
      <c r="A27" s="221"/>
      <c r="B27" s="227"/>
      <c r="C27" s="73" t="s">
        <v>137</v>
      </c>
      <c r="D27" s="60">
        <v>2</v>
      </c>
      <c r="E27" s="60">
        <v>2</v>
      </c>
      <c r="F27" s="60" t="s">
        <v>136</v>
      </c>
      <c r="G27" s="60" t="s">
        <v>136</v>
      </c>
      <c r="H27" s="60">
        <v>1.91</v>
      </c>
      <c r="I27" s="60">
        <v>7.8</v>
      </c>
    </row>
    <row r="28" spans="1:9" ht="30" customHeight="1" thickBot="1">
      <c r="A28" s="221"/>
      <c r="B28" s="227"/>
      <c r="C28" s="73" t="s">
        <v>222</v>
      </c>
      <c r="D28" s="60">
        <v>40</v>
      </c>
      <c r="E28" s="60">
        <v>32</v>
      </c>
      <c r="F28" s="60">
        <v>0.24</v>
      </c>
      <c r="G28" s="60"/>
      <c r="H28" s="60">
        <v>1.96</v>
      </c>
      <c r="I28" s="60">
        <v>9.2799999999999994</v>
      </c>
    </row>
    <row r="29" spans="1:9" ht="30" customHeight="1" thickBot="1">
      <c r="A29" s="184"/>
      <c r="B29" s="184"/>
      <c r="C29" s="184"/>
      <c r="D29" s="184"/>
      <c r="E29" s="184"/>
      <c r="F29" s="58">
        <f>SUM(F25:F28)</f>
        <v>0.27999999999999997</v>
      </c>
      <c r="G29" s="58">
        <f>SUM(G25:G28)</f>
        <v>3.76</v>
      </c>
      <c r="H29" s="58">
        <f>SUM(H25:H28)</f>
        <v>6.61</v>
      </c>
      <c r="I29" s="58">
        <f>SUM(I25:I28)</f>
        <v>64.599999999999994</v>
      </c>
    </row>
    <row r="30" spans="1:9" ht="30" customHeight="1" thickBot="1">
      <c r="A30" s="180" t="s">
        <v>388</v>
      </c>
      <c r="B30" s="185" t="s">
        <v>42</v>
      </c>
      <c r="C30" s="56" t="s">
        <v>18</v>
      </c>
      <c r="D30" s="57">
        <v>100</v>
      </c>
      <c r="E30" s="57">
        <v>80</v>
      </c>
      <c r="F30" s="57">
        <v>1.44</v>
      </c>
      <c r="G30" s="57">
        <v>0.08</v>
      </c>
      <c r="H30" s="57">
        <v>3.76</v>
      </c>
      <c r="I30" s="57">
        <v>21.6</v>
      </c>
    </row>
    <row r="31" spans="1:9" ht="30" customHeight="1" thickBot="1">
      <c r="A31" s="180"/>
      <c r="B31" s="185"/>
      <c r="C31" s="56" t="s">
        <v>20</v>
      </c>
      <c r="D31" s="158">
        <v>29</v>
      </c>
      <c r="E31" s="158">
        <v>20</v>
      </c>
      <c r="F31" s="158">
        <v>5.28</v>
      </c>
      <c r="G31" s="158">
        <v>4.57</v>
      </c>
      <c r="H31" s="158"/>
      <c r="I31" s="158">
        <v>62.28</v>
      </c>
    </row>
    <row r="32" spans="1:9" ht="30" customHeight="1" thickBot="1">
      <c r="A32" s="180"/>
      <c r="B32" s="185"/>
      <c r="C32" s="56" t="s">
        <v>351</v>
      </c>
      <c r="D32" s="57">
        <v>20</v>
      </c>
      <c r="E32" s="57">
        <v>18</v>
      </c>
      <c r="F32" s="57">
        <v>7.0000000000000007E-2</v>
      </c>
      <c r="G32" s="57"/>
      <c r="H32" s="57">
        <v>1.76</v>
      </c>
      <c r="I32" s="57">
        <v>8.1</v>
      </c>
    </row>
    <row r="33" spans="1:9" ht="30" customHeight="1" thickBot="1">
      <c r="A33" s="180"/>
      <c r="B33" s="185"/>
      <c r="C33" s="56" t="s">
        <v>22</v>
      </c>
      <c r="D33" s="57">
        <v>10</v>
      </c>
      <c r="E33" s="57">
        <v>8</v>
      </c>
      <c r="F33" s="57">
        <v>0.11</v>
      </c>
      <c r="G33" s="57"/>
      <c r="H33" s="57">
        <v>0.73</v>
      </c>
      <c r="I33" s="57">
        <v>3.3</v>
      </c>
    </row>
    <row r="34" spans="1:9" ht="30" customHeight="1" thickBot="1">
      <c r="A34" s="180"/>
      <c r="B34" s="185"/>
      <c r="C34" s="56" t="s">
        <v>79</v>
      </c>
      <c r="D34" s="110">
        <v>4</v>
      </c>
      <c r="E34" s="110">
        <v>4</v>
      </c>
      <c r="F34" s="110">
        <v>0.01</v>
      </c>
      <c r="G34" s="110"/>
      <c r="H34" s="110">
        <v>0.76</v>
      </c>
      <c r="I34" s="110">
        <v>4</v>
      </c>
    </row>
    <row r="35" spans="1:9" ht="30" customHeight="1" thickBot="1">
      <c r="A35" s="180"/>
      <c r="B35" s="185"/>
      <c r="C35" s="56" t="s">
        <v>23</v>
      </c>
      <c r="D35" s="57">
        <v>10</v>
      </c>
      <c r="E35" s="57">
        <v>8</v>
      </c>
      <c r="F35" s="57">
        <v>0.02</v>
      </c>
      <c r="G35" s="57"/>
      <c r="H35" s="57">
        <v>0.57999999999999996</v>
      </c>
      <c r="I35" s="57">
        <v>2.7</v>
      </c>
    </row>
    <row r="36" spans="1:9" ht="30" customHeight="1" thickBot="1">
      <c r="A36" s="184"/>
      <c r="B36" s="184"/>
      <c r="C36" s="184"/>
      <c r="D36" s="184"/>
      <c r="E36" s="184"/>
      <c r="F36" s="58">
        <f>SUM(F30:F35)</f>
        <v>6.9300000000000006</v>
      </c>
      <c r="G36" s="58">
        <f>SUM(G30:G35)</f>
        <v>4.6500000000000004</v>
      </c>
      <c r="H36" s="58">
        <f>SUM(H30:H35)</f>
        <v>7.59</v>
      </c>
      <c r="I36" s="58">
        <f>SUM(I30:I35)</f>
        <v>101.97999999999999</v>
      </c>
    </row>
    <row r="37" spans="1:9" ht="30" customHeight="1" thickBot="1">
      <c r="A37" s="219" t="s">
        <v>389</v>
      </c>
      <c r="B37" s="181" t="s">
        <v>390</v>
      </c>
      <c r="C37" s="73" t="s">
        <v>286</v>
      </c>
      <c r="D37" s="60">
        <v>40</v>
      </c>
      <c r="E37" s="60">
        <v>40</v>
      </c>
      <c r="F37" s="60">
        <v>3.72</v>
      </c>
      <c r="G37" s="60">
        <v>0.3</v>
      </c>
      <c r="H37" s="60">
        <v>20.91</v>
      </c>
      <c r="I37" s="60">
        <v>95.1</v>
      </c>
    </row>
    <row r="38" spans="1:9" ht="30" customHeight="1" thickBot="1">
      <c r="A38" s="221"/>
      <c r="B38" s="221"/>
      <c r="C38" s="73" t="s">
        <v>194</v>
      </c>
      <c r="D38" s="60">
        <v>50</v>
      </c>
      <c r="E38" s="60">
        <v>50</v>
      </c>
      <c r="F38" s="60">
        <v>13.21</v>
      </c>
      <c r="G38" s="60">
        <v>11.42</v>
      </c>
      <c r="H38" s="60"/>
      <c r="I38" s="60">
        <v>155.71</v>
      </c>
    </row>
    <row r="39" spans="1:9" ht="30" customHeight="1" thickBot="1">
      <c r="A39" s="221"/>
      <c r="B39" s="221"/>
      <c r="C39" s="73" t="s">
        <v>154</v>
      </c>
      <c r="D39" s="60">
        <v>7</v>
      </c>
      <c r="E39" s="60">
        <v>6</v>
      </c>
      <c r="F39" s="60">
        <v>0.09</v>
      </c>
      <c r="G39" s="60"/>
      <c r="H39" s="60">
        <v>0.56000000000000005</v>
      </c>
      <c r="I39" s="60">
        <v>2.6</v>
      </c>
    </row>
    <row r="40" spans="1:9" ht="30" customHeight="1" thickBot="1">
      <c r="A40" s="221"/>
      <c r="B40" s="221"/>
      <c r="C40" s="73" t="s">
        <v>355</v>
      </c>
      <c r="D40" s="110">
        <v>7</v>
      </c>
      <c r="E40" s="110">
        <v>7</v>
      </c>
      <c r="F40" s="110">
        <v>0.76</v>
      </c>
      <c r="G40" s="110">
        <v>0.11</v>
      </c>
      <c r="H40" s="110">
        <v>4.8600000000000003</v>
      </c>
      <c r="I40" s="110">
        <v>23.9</v>
      </c>
    </row>
    <row r="41" spans="1:9" ht="30" customHeight="1" thickBot="1">
      <c r="A41" s="221"/>
      <c r="B41" s="221"/>
      <c r="C41" s="73" t="s">
        <v>12</v>
      </c>
      <c r="D41" s="60">
        <v>15</v>
      </c>
      <c r="E41" s="60">
        <v>15</v>
      </c>
      <c r="F41" s="60">
        <v>1.18</v>
      </c>
      <c r="G41" s="60">
        <v>0.15</v>
      </c>
      <c r="H41" s="60">
        <v>7.2</v>
      </c>
      <c r="I41" s="60">
        <v>35.799999999999997</v>
      </c>
    </row>
    <row r="42" spans="1:9" ht="30" customHeight="1" thickBot="1">
      <c r="A42" s="221"/>
      <c r="B42" s="221"/>
      <c r="C42" s="73" t="s">
        <v>138</v>
      </c>
      <c r="D42" s="60">
        <v>3</v>
      </c>
      <c r="E42" s="60">
        <v>3</v>
      </c>
      <c r="F42" s="60">
        <v>0.3</v>
      </c>
      <c r="G42" s="60">
        <v>0.04</v>
      </c>
      <c r="H42" s="60">
        <v>2.13</v>
      </c>
      <c r="I42" s="60">
        <v>10</v>
      </c>
    </row>
    <row r="43" spans="1:9" ht="30" customHeight="1" thickBot="1">
      <c r="A43" s="221"/>
      <c r="B43" s="221"/>
      <c r="C43" s="73" t="s">
        <v>146</v>
      </c>
      <c r="D43" s="153">
        <v>6</v>
      </c>
      <c r="E43" s="153">
        <v>6</v>
      </c>
      <c r="F43" s="153">
        <v>0.02</v>
      </c>
      <c r="G43" s="153">
        <v>4.71</v>
      </c>
      <c r="H43" s="153">
        <v>0.03</v>
      </c>
      <c r="I43" s="153">
        <v>44.04</v>
      </c>
    </row>
    <row r="44" spans="1:9" ht="30" customHeight="1" thickBot="1">
      <c r="A44" s="184"/>
      <c r="B44" s="184"/>
      <c r="C44" s="184"/>
      <c r="D44" s="184"/>
      <c r="E44" s="184"/>
      <c r="F44" s="58">
        <f>SUM(F37:F43)</f>
        <v>19.28</v>
      </c>
      <c r="G44" s="58">
        <f>SUM(G37:G43)</f>
        <v>16.73</v>
      </c>
      <c r="H44" s="58">
        <f>SUM(H37:H43)</f>
        <v>35.690000000000005</v>
      </c>
      <c r="I44" s="109">
        <f>SUM(I37:I43)</f>
        <v>367.15000000000003</v>
      </c>
    </row>
    <row r="45" spans="1:9" ht="30" customHeight="1" thickBot="1">
      <c r="A45" s="180" t="s">
        <v>51</v>
      </c>
      <c r="B45" s="181">
        <v>200</v>
      </c>
      <c r="C45" s="56" t="s">
        <v>27</v>
      </c>
      <c r="D45" s="57">
        <v>9</v>
      </c>
      <c r="E45" s="57">
        <v>9</v>
      </c>
      <c r="F45" s="57">
        <v>0.4</v>
      </c>
      <c r="G45" s="57"/>
      <c r="H45" s="57">
        <v>0.56000000000000005</v>
      </c>
      <c r="I45" s="57">
        <v>25.11</v>
      </c>
    </row>
    <row r="46" spans="1:9" ht="30" customHeight="1" thickBot="1">
      <c r="A46" s="180"/>
      <c r="B46" s="181"/>
      <c r="C46" s="56" t="s">
        <v>14</v>
      </c>
      <c r="D46" s="153">
        <v>10</v>
      </c>
      <c r="E46" s="153">
        <v>10</v>
      </c>
      <c r="F46" s="153"/>
      <c r="G46" s="153"/>
      <c r="H46" s="153">
        <v>9.5500000000000007</v>
      </c>
      <c r="I46" s="153">
        <v>39</v>
      </c>
    </row>
    <row r="47" spans="1:9" ht="30" customHeight="1" thickBot="1">
      <c r="A47" s="184"/>
      <c r="B47" s="184"/>
      <c r="C47" s="184"/>
      <c r="D47" s="184"/>
      <c r="E47" s="184"/>
      <c r="F47" s="58">
        <f>SUM(F45:F46)</f>
        <v>0.4</v>
      </c>
      <c r="G47" s="58">
        <f>SUM(G45:G46)</f>
        <v>0</v>
      </c>
      <c r="H47" s="58">
        <f>SUM(H45:H46)</f>
        <v>10.110000000000001</v>
      </c>
      <c r="I47" s="58">
        <f>SUM(I45:I46)</f>
        <v>64.11</v>
      </c>
    </row>
    <row r="48" spans="1:9" ht="30" customHeight="1" thickBot="1">
      <c r="A48" s="54" t="s">
        <v>52</v>
      </c>
      <c r="B48" s="150">
        <v>30</v>
      </c>
      <c r="C48" s="56" t="s">
        <v>28</v>
      </c>
      <c r="D48" s="149">
        <v>30</v>
      </c>
      <c r="E48" s="149">
        <v>30</v>
      </c>
      <c r="F48" s="149">
        <v>1.56</v>
      </c>
      <c r="G48" s="149">
        <v>0.36</v>
      </c>
      <c r="H48" s="149">
        <v>13.28</v>
      </c>
      <c r="I48" s="149">
        <v>64.2</v>
      </c>
    </row>
    <row r="49" spans="1:9" ht="30" customHeight="1" thickBot="1">
      <c r="A49" s="182" t="s">
        <v>32</v>
      </c>
      <c r="B49" s="182"/>
      <c r="C49" s="182"/>
      <c r="D49" s="182"/>
      <c r="E49" s="182"/>
      <c r="F49" s="58">
        <f>F29+F36+F44+F47+F48</f>
        <v>28.45</v>
      </c>
      <c r="G49" s="58">
        <f>G29+G36+G44+G48</f>
        <v>25.5</v>
      </c>
      <c r="H49" s="58">
        <f>H29+H36+H44+H47+H48</f>
        <v>73.28</v>
      </c>
      <c r="I49" s="58">
        <f>I29+I36+I44+I47+I48</f>
        <v>662.04000000000008</v>
      </c>
    </row>
    <row r="50" spans="1:9" ht="30" customHeight="1" thickBot="1">
      <c r="A50" s="182" t="s">
        <v>29</v>
      </c>
      <c r="B50" s="182"/>
      <c r="C50" s="182"/>
      <c r="D50" s="182"/>
      <c r="E50" s="182"/>
      <c r="F50" s="182"/>
      <c r="G50" s="182"/>
      <c r="H50" s="182"/>
      <c r="I50" s="182"/>
    </row>
    <row r="51" spans="1:9" ht="30" customHeight="1" thickBot="1">
      <c r="A51" s="106" t="s">
        <v>341</v>
      </c>
      <c r="B51" s="66">
        <v>50</v>
      </c>
      <c r="C51" s="67" t="s">
        <v>342</v>
      </c>
      <c r="D51" s="68">
        <v>4</v>
      </c>
      <c r="E51" s="68">
        <v>4</v>
      </c>
      <c r="F51" s="68">
        <v>0.16</v>
      </c>
      <c r="G51" s="68"/>
      <c r="H51" s="68">
        <v>2.72</v>
      </c>
      <c r="I51" s="68">
        <v>1.1200000000000001</v>
      </c>
    </row>
    <row r="52" spans="1:9" ht="30" customHeight="1" thickBot="1">
      <c r="A52" s="188"/>
      <c r="B52" s="189"/>
      <c r="C52" s="189"/>
      <c r="D52" s="189"/>
      <c r="E52" s="189"/>
      <c r="F52" s="189"/>
      <c r="G52" s="189"/>
      <c r="H52" s="189"/>
      <c r="I52" s="190"/>
    </row>
    <row r="53" spans="1:9" ht="30" customHeight="1" thickBot="1">
      <c r="A53" s="180" t="s">
        <v>107</v>
      </c>
      <c r="B53" s="181">
        <v>80</v>
      </c>
      <c r="C53" s="56" t="s">
        <v>21</v>
      </c>
      <c r="D53" s="57">
        <v>100</v>
      </c>
      <c r="E53" s="57">
        <v>70</v>
      </c>
      <c r="F53" s="57">
        <v>1.26</v>
      </c>
      <c r="G53" s="57">
        <v>0.27</v>
      </c>
      <c r="H53" s="57">
        <v>11.41</v>
      </c>
      <c r="I53" s="57">
        <v>56</v>
      </c>
    </row>
    <row r="54" spans="1:9" ht="30" customHeight="1" thickBot="1">
      <c r="A54" s="180"/>
      <c r="B54" s="181"/>
      <c r="C54" s="56" t="s">
        <v>25</v>
      </c>
      <c r="D54" s="57">
        <v>50</v>
      </c>
      <c r="E54" s="57">
        <v>50</v>
      </c>
      <c r="F54" s="57">
        <v>1.4</v>
      </c>
      <c r="G54" s="57">
        <v>1.6</v>
      </c>
      <c r="H54" s="57">
        <v>2.35</v>
      </c>
      <c r="I54" s="57">
        <v>27.5</v>
      </c>
    </row>
    <row r="55" spans="1:9" ht="30" customHeight="1" thickBot="1">
      <c r="A55" s="180"/>
      <c r="B55" s="181"/>
      <c r="C55" s="56" t="s">
        <v>24</v>
      </c>
      <c r="D55" s="57">
        <v>4</v>
      </c>
      <c r="E55" s="57">
        <v>3.48</v>
      </c>
      <c r="F55" s="57">
        <v>0.64</v>
      </c>
      <c r="G55" s="57">
        <v>1.03</v>
      </c>
      <c r="H55" s="57">
        <v>0.01</v>
      </c>
      <c r="I55" s="57">
        <v>11.5</v>
      </c>
    </row>
    <row r="56" spans="1:9" ht="30" customHeight="1" thickBot="1">
      <c r="A56" s="180"/>
      <c r="B56" s="181"/>
      <c r="C56" s="56" t="s">
        <v>11</v>
      </c>
      <c r="D56" s="60">
        <v>6</v>
      </c>
      <c r="E56" s="60">
        <v>6</v>
      </c>
      <c r="F56" s="60">
        <v>0.02</v>
      </c>
      <c r="G56" s="60">
        <v>4.71</v>
      </c>
      <c r="H56" s="60">
        <v>0.03</v>
      </c>
      <c r="I56" s="60">
        <v>44.04</v>
      </c>
    </row>
    <row r="57" spans="1:9" ht="30" customHeight="1" thickBot="1">
      <c r="A57" s="180"/>
      <c r="B57" s="181"/>
      <c r="C57" s="56" t="s">
        <v>30</v>
      </c>
      <c r="D57" s="57">
        <v>35</v>
      </c>
      <c r="E57" s="57">
        <v>35</v>
      </c>
      <c r="F57" s="57">
        <v>3.5</v>
      </c>
      <c r="G57" s="57">
        <v>0.42</v>
      </c>
      <c r="H57" s="57">
        <v>24.85</v>
      </c>
      <c r="I57" s="57">
        <v>116.9</v>
      </c>
    </row>
    <row r="58" spans="1:9" ht="30" customHeight="1" thickBot="1">
      <c r="A58" s="180"/>
      <c r="B58" s="181"/>
      <c r="C58" s="56" t="s">
        <v>47</v>
      </c>
      <c r="D58" s="57">
        <v>3</v>
      </c>
      <c r="E58" s="57">
        <v>3</v>
      </c>
      <c r="F58" s="57"/>
      <c r="G58" s="57"/>
      <c r="H58" s="57">
        <v>2.86</v>
      </c>
      <c r="I58" s="57">
        <v>11.7</v>
      </c>
    </row>
    <row r="59" spans="1:9" ht="30" customHeight="1" thickBot="1">
      <c r="A59" s="180"/>
      <c r="B59" s="181"/>
      <c r="C59" s="56" t="s">
        <v>19</v>
      </c>
      <c r="D59" s="57">
        <v>3</v>
      </c>
      <c r="E59" s="57">
        <v>3</v>
      </c>
      <c r="F59" s="57"/>
      <c r="G59" s="57">
        <v>2.81</v>
      </c>
      <c r="H59" s="57"/>
      <c r="I59" s="57">
        <v>26.19</v>
      </c>
    </row>
    <row r="60" spans="1:9" ht="30" customHeight="1" thickBot="1">
      <c r="A60" s="180"/>
      <c r="B60" s="181"/>
      <c r="C60" s="56" t="s">
        <v>31</v>
      </c>
      <c r="D60" s="149">
        <v>2.0000000000000001E-4</v>
      </c>
      <c r="E60" s="149">
        <v>2.0000000000000001E-4</v>
      </c>
      <c r="F60" s="57"/>
      <c r="G60" s="57"/>
      <c r="H60" s="57"/>
      <c r="I60" s="57"/>
    </row>
    <row r="61" spans="1:9" ht="30" customHeight="1" thickBot="1">
      <c r="A61" s="184"/>
      <c r="B61" s="184"/>
      <c r="C61" s="184"/>
      <c r="D61" s="184"/>
      <c r="E61" s="184"/>
      <c r="F61" s="58">
        <f>SUM(F53:F60)</f>
        <v>6.82</v>
      </c>
      <c r="G61" s="58">
        <f>SUM(G53:G60)</f>
        <v>10.840000000000002</v>
      </c>
      <c r="H61" s="58">
        <f>SUM(H53:H60)</f>
        <v>41.51</v>
      </c>
      <c r="I61" s="58">
        <f>SUM(I53:I60)</f>
        <v>293.83</v>
      </c>
    </row>
    <row r="62" spans="1:9" ht="30" customHeight="1" thickBot="1">
      <c r="A62" s="54" t="s">
        <v>407</v>
      </c>
      <c r="B62" s="58">
        <v>38</v>
      </c>
      <c r="C62" s="56" t="s">
        <v>412</v>
      </c>
      <c r="D62" s="169">
        <v>38</v>
      </c>
      <c r="E62" s="169">
        <v>38</v>
      </c>
      <c r="F62" s="169">
        <v>2.2000000000000002</v>
      </c>
      <c r="G62" s="169">
        <v>22.42</v>
      </c>
      <c r="H62" s="169">
        <v>10.26</v>
      </c>
      <c r="I62" s="169">
        <v>203.4</v>
      </c>
    </row>
    <row r="63" spans="1:9" ht="30" customHeight="1" thickBot="1">
      <c r="A63" s="184"/>
      <c r="B63" s="184"/>
      <c r="C63" s="184"/>
      <c r="D63" s="184"/>
      <c r="E63" s="184"/>
      <c r="F63" s="184"/>
      <c r="G63" s="184"/>
      <c r="H63" s="184"/>
      <c r="I63" s="184"/>
    </row>
    <row r="64" spans="1:9" ht="30" customHeight="1" thickBot="1">
      <c r="A64" s="219" t="s">
        <v>72</v>
      </c>
      <c r="B64" s="181">
        <v>200</v>
      </c>
      <c r="C64" s="73" t="s">
        <v>227</v>
      </c>
      <c r="D64" s="149">
        <v>8.0000000000000004E-4</v>
      </c>
      <c r="E64" s="149">
        <v>8.0000000000000004E-4</v>
      </c>
      <c r="F64" s="60"/>
      <c r="G64" s="60"/>
      <c r="H64" s="60"/>
      <c r="I64" s="60"/>
    </row>
    <row r="65" spans="1:9" ht="30" customHeight="1" thickBot="1">
      <c r="A65" s="221"/>
      <c r="B65" s="221"/>
      <c r="C65" s="73" t="s">
        <v>137</v>
      </c>
      <c r="D65" s="153">
        <v>10</v>
      </c>
      <c r="E65" s="153">
        <v>10</v>
      </c>
      <c r="F65" s="153"/>
      <c r="G65" s="153"/>
      <c r="H65" s="153">
        <v>9.5500000000000007</v>
      </c>
      <c r="I65" s="153">
        <v>39</v>
      </c>
    </row>
    <row r="66" spans="1:9" ht="30" customHeight="1" thickBot="1">
      <c r="A66" s="221"/>
      <c r="B66" s="221"/>
      <c r="C66" s="73" t="s">
        <v>134</v>
      </c>
      <c r="D66" s="57">
        <v>100</v>
      </c>
      <c r="E66" s="57">
        <v>100</v>
      </c>
      <c r="F66" s="57">
        <v>2.8</v>
      </c>
      <c r="G66" s="57">
        <v>3.2</v>
      </c>
      <c r="H66" s="57">
        <v>4.7</v>
      </c>
      <c r="I66" s="57">
        <v>59</v>
      </c>
    </row>
    <row r="67" spans="1:9" ht="30" customHeight="1" thickBot="1">
      <c r="A67" s="226"/>
      <c r="B67" s="197"/>
      <c r="C67" s="197"/>
      <c r="D67" s="197"/>
      <c r="E67" s="197"/>
      <c r="F67" s="58">
        <f>SUM(F64:F66)</f>
        <v>2.8</v>
      </c>
      <c r="G67" s="58">
        <f>SUM(G64:G66)</f>
        <v>3.2</v>
      </c>
      <c r="H67" s="58">
        <f>SUM(H64:H66)</f>
        <v>14.25</v>
      </c>
      <c r="I67" s="58">
        <f>SUM(I64:I66)</f>
        <v>98</v>
      </c>
    </row>
    <row r="68" spans="1:9" ht="30" customHeight="1" thickBot="1">
      <c r="A68" s="182" t="s">
        <v>34</v>
      </c>
      <c r="B68" s="182"/>
      <c r="C68" s="182"/>
      <c r="D68" s="182"/>
      <c r="E68" s="182"/>
      <c r="F68" s="58">
        <f>F51+F61+F62+F67</f>
        <v>11.98</v>
      </c>
      <c r="G68" s="160">
        <f>G61+G62+G67</f>
        <v>36.460000000000008</v>
      </c>
      <c r="H68" s="160">
        <f t="shared" ref="H68:I68" si="2">H51+H61+H62+H67</f>
        <v>68.739999999999995</v>
      </c>
      <c r="I68" s="160">
        <f t="shared" si="2"/>
        <v>596.35</v>
      </c>
    </row>
    <row r="69" spans="1:9" ht="30" customHeight="1" thickBot="1">
      <c r="A69" s="182" t="s">
        <v>35</v>
      </c>
      <c r="B69" s="182"/>
      <c r="C69" s="182"/>
      <c r="D69" s="182"/>
      <c r="E69" s="182"/>
      <c r="F69" s="58">
        <f>F21+F23+F49+F68</f>
        <v>51.989999999999995</v>
      </c>
      <c r="G69" s="160">
        <f t="shared" ref="G69:I69" si="3">G21+G23+G49+G68</f>
        <v>74.87</v>
      </c>
      <c r="H69" s="160">
        <f t="shared" si="3"/>
        <v>206.81</v>
      </c>
      <c r="I69" s="160">
        <f t="shared" si="3"/>
        <v>1686.8400000000001</v>
      </c>
    </row>
    <row r="70" spans="1:9">
      <c r="A70" s="77"/>
      <c r="B70" s="77"/>
      <c r="C70" s="64"/>
      <c r="D70" s="78"/>
      <c r="E70" s="78"/>
      <c r="F70" s="78"/>
      <c r="G70" s="78"/>
      <c r="H70" s="78"/>
      <c r="I70" s="78"/>
    </row>
  </sheetData>
  <mergeCells count="40">
    <mergeCell ref="A6:A7"/>
    <mergeCell ref="B6:B7"/>
    <mergeCell ref="A5:I5"/>
    <mergeCell ref="A9:A12"/>
    <mergeCell ref="A8:E8"/>
    <mergeCell ref="A24:I24"/>
    <mergeCell ref="A30:A35"/>
    <mergeCell ref="B30:B35"/>
    <mergeCell ref="B9:B12"/>
    <mergeCell ref="A13:E13"/>
    <mergeCell ref="A25:A28"/>
    <mergeCell ref="B25:B28"/>
    <mergeCell ref="A29:E29"/>
    <mergeCell ref="A22:I22"/>
    <mergeCell ref="A16:E16"/>
    <mergeCell ref="A17:A19"/>
    <mergeCell ref="B17:B19"/>
    <mergeCell ref="A20:E20"/>
    <mergeCell ref="A14:A15"/>
    <mergeCell ref="B14:B15"/>
    <mergeCell ref="A21:E21"/>
    <mergeCell ref="A69:E69"/>
    <mergeCell ref="A49:E49"/>
    <mergeCell ref="A50:I50"/>
    <mergeCell ref="A53:A60"/>
    <mergeCell ref="B53:B60"/>
    <mergeCell ref="A61:E61"/>
    <mergeCell ref="A68:E68"/>
    <mergeCell ref="A64:A66"/>
    <mergeCell ref="B64:B66"/>
    <mergeCell ref="A67:E67"/>
    <mergeCell ref="A52:I52"/>
    <mergeCell ref="A63:I63"/>
    <mergeCell ref="A36:E36"/>
    <mergeCell ref="A37:A43"/>
    <mergeCell ref="B37:B43"/>
    <mergeCell ref="A44:E44"/>
    <mergeCell ref="A47:E47"/>
    <mergeCell ref="A45:A46"/>
    <mergeCell ref="B45:B46"/>
  </mergeCells>
  <pageMargins left="0.7" right="0.7" top="0.75" bottom="0.75" header="0.3" footer="0.3"/>
  <pageSetup paperSize="9" scale="32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76"/>
  <sheetViews>
    <sheetView view="pageBreakPreview" topLeftCell="A61" zoomScale="60" workbookViewId="0">
      <selection activeCell="I2" sqref="I2"/>
    </sheetView>
  </sheetViews>
  <sheetFormatPr defaultRowHeight="15"/>
  <cols>
    <col min="1" max="1" width="46.42578125" style="5" customWidth="1"/>
    <col min="2" max="2" width="18.7109375" style="5" customWidth="1"/>
    <col min="3" max="3" width="44.7109375" customWidth="1"/>
    <col min="4" max="8" width="16.7109375" style="4" customWidth="1"/>
    <col min="9" max="9" width="25" style="4" customWidth="1"/>
  </cols>
  <sheetData>
    <row r="1" spans="1:10" ht="26.25" customHeight="1">
      <c r="A1" s="47"/>
      <c r="B1" s="48"/>
      <c r="C1" s="63" t="s">
        <v>315</v>
      </c>
      <c r="D1" s="50"/>
      <c r="E1" s="50"/>
      <c r="F1" s="50"/>
      <c r="G1" s="50"/>
      <c r="H1" s="50"/>
      <c r="I1" s="93" t="s">
        <v>391</v>
      </c>
    </row>
    <row r="2" spans="1:10" ht="33.75" customHeight="1" thickBot="1">
      <c r="A2" s="47"/>
      <c r="B2" s="48" t="s">
        <v>209</v>
      </c>
      <c r="C2" s="72" t="s">
        <v>329</v>
      </c>
      <c r="D2" s="50"/>
      <c r="E2" s="50"/>
      <c r="F2" s="50"/>
      <c r="G2" s="50">
        <v>4</v>
      </c>
      <c r="H2" s="50" t="s">
        <v>291</v>
      </c>
      <c r="I2" s="50"/>
    </row>
    <row r="3" spans="1:10" ht="54.75" customHeight="1" thickBot="1">
      <c r="A3" s="61" t="s">
        <v>0</v>
      </c>
      <c r="B3" s="61" t="s">
        <v>1</v>
      </c>
      <c r="C3" s="61" t="s">
        <v>2</v>
      </c>
      <c r="D3" s="61" t="s">
        <v>3</v>
      </c>
      <c r="E3" s="61" t="s">
        <v>4</v>
      </c>
      <c r="F3" s="61" t="s">
        <v>5</v>
      </c>
      <c r="G3" s="61" t="s">
        <v>6</v>
      </c>
      <c r="H3" s="61" t="s">
        <v>7</v>
      </c>
      <c r="I3" s="55" t="s">
        <v>8</v>
      </c>
      <c r="J3" s="1"/>
    </row>
    <row r="4" spans="1:10" ht="30" customHeight="1" thickBot="1">
      <c r="A4" s="182" t="s">
        <v>9</v>
      </c>
      <c r="B4" s="182"/>
      <c r="C4" s="182"/>
      <c r="D4" s="182"/>
      <c r="E4" s="182"/>
      <c r="F4" s="182"/>
      <c r="G4" s="182"/>
      <c r="H4" s="182"/>
      <c r="I4" s="182"/>
    </row>
    <row r="5" spans="1:10" ht="30" customHeight="1" thickBot="1">
      <c r="A5" s="191" t="s">
        <v>344</v>
      </c>
      <c r="B5" s="194">
        <v>20</v>
      </c>
      <c r="C5" s="67" t="s">
        <v>345</v>
      </c>
      <c r="D5" s="68">
        <v>3</v>
      </c>
      <c r="E5" s="68">
        <v>1.8</v>
      </c>
      <c r="F5" s="68"/>
      <c r="G5" s="68"/>
      <c r="H5" s="68"/>
      <c r="I5" s="68"/>
    </row>
    <row r="6" spans="1:10" ht="30" customHeight="1" thickBot="1">
      <c r="A6" s="204"/>
      <c r="B6" s="205"/>
      <c r="C6" s="69" t="s">
        <v>134</v>
      </c>
      <c r="D6" s="70">
        <v>20</v>
      </c>
      <c r="E6" s="70">
        <v>20</v>
      </c>
      <c r="F6" s="70">
        <v>0.56000000000000005</v>
      </c>
      <c r="G6" s="70">
        <v>0.64</v>
      </c>
      <c r="H6" s="70">
        <v>0.94</v>
      </c>
      <c r="I6" s="70">
        <v>11.8</v>
      </c>
    </row>
    <row r="7" spans="1:10" ht="30" customHeight="1" thickBot="1">
      <c r="A7" s="188"/>
      <c r="B7" s="189"/>
      <c r="C7" s="189"/>
      <c r="D7" s="189"/>
      <c r="E7" s="190"/>
      <c r="F7" s="134">
        <f>SUM(F5:F6)</f>
        <v>0.56000000000000005</v>
      </c>
      <c r="G7" s="134">
        <f t="shared" ref="G7:I7" si="0">SUM(G5:G6)</f>
        <v>0.64</v>
      </c>
      <c r="H7" s="134">
        <f t="shared" si="0"/>
        <v>0.94</v>
      </c>
      <c r="I7" s="134">
        <f t="shared" si="0"/>
        <v>11.8</v>
      </c>
    </row>
    <row r="8" spans="1:10" ht="30" customHeight="1" thickBot="1">
      <c r="A8" s="154" t="s">
        <v>143</v>
      </c>
      <c r="B8" s="66">
        <v>80</v>
      </c>
      <c r="C8" s="67" t="s">
        <v>143</v>
      </c>
      <c r="D8" s="68">
        <v>80</v>
      </c>
      <c r="E8" s="68">
        <v>80</v>
      </c>
      <c r="F8" s="68">
        <v>0.56999999999999995</v>
      </c>
      <c r="G8" s="68"/>
      <c r="H8" s="68">
        <v>9.34</v>
      </c>
      <c r="I8" s="68">
        <v>42.38</v>
      </c>
    </row>
    <row r="9" spans="1:10" ht="30" customHeight="1" thickBot="1">
      <c r="A9" s="184"/>
      <c r="B9" s="184"/>
      <c r="C9" s="184"/>
      <c r="D9" s="184"/>
      <c r="E9" s="184"/>
      <c r="F9" s="184"/>
      <c r="G9" s="184"/>
      <c r="H9" s="184"/>
      <c r="I9" s="184"/>
    </row>
    <row r="10" spans="1:10" ht="30" customHeight="1" thickBot="1">
      <c r="A10" s="219" t="s">
        <v>214</v>
      </c>
      <c r="B10" s="181">
        <v>200</v>
      </c>
      <c r="C10" s="73" t="s">
        <v>175</v>
      </c>
      <c r="D10" s="60">
        <v>15</v>
      </c>
      <c r="E10" s="60">
        <v>15</v>
      </c>
      <c r="F10" s="60">
        <v>0.94</v>
      </c>
      <c r="G10" s="60">
        <v>0.13</v>
      </c>
      <c r="H10" s="60">
        <v>10.66</v>
      </c>
      <c r="I10" s="60">
        <v>2.25</v>
      </c>
    </row>
    <row r="11" spans="1:10" ht="30" customHeight="1" thickBot="1">
      <c r="A11" s="221"/>
      <c r="B11" s="221"/>
      <c r="C11" s="73" t="s">
        <v>215</v>
      </c>
      <c r="D11" s="60">
        <v>20</v>
      </c>
      <c r="E11" s="60">
        <v>20</v>
      </c>
      <c r="F11" s="60">
        <v>2.2999999999999998</v>
      </c>
      <c r="G11" s="60">
        <v>0.66</v>
      </c>
      <c r="H11" s="60">
        <v>13.3</v>
      </c>
      <c r="I11" s="60">
        <v>69.599999999999994</v>
      </c>
    </row>
    <row r="12" spans="1:10" ht="30" customHeight="1" thickBot="1">
      <c r="A12" s="221"/>
      <c r="B12" s="221"/>
      <c r="C12" s="73" t="s">
        <v>145</v>
      </c>
      <c r="D12" s="60">
        <v>100</v>
      </c>
      <c r="E12" s="60">
        <v>100</v>
      </c>
      <c r="F12" s="60">
        <v>2.8</v>
      </c>
      <c r="G12" s="60">
        <v>3.2</v>
      </c>
      <c r="H12" s="60">
        <v>4.7</v>
      </c>
      <c r="I12" s="60">
        <v>59</v>
      </c>
    </row>
    <row r="13" spans="1:10" ht="30" customHeight="1" thickBot="1">
      <c r="A13" s="221"/>
      <c r="B13" s="221"/>
      <c r="C13" s="73" t="s">
        <v>147</v>
      </c>
      <c r="D13" s="57">
        <v>2</v>
      </c>
      <c r="E13" s="57">
        <v>2</v>
      </c>
      <c r="F13" s="57"/>
      <c r="G13" s="57"/>
      <c r="H13" s="57">
        <v>1.91</v>
      </c>
      <c r="I13" s="57">
        <v>7.8</v>
      </c>
    </row>
    <row r="14" spans="1:10" ht="30" customHeight="1" thickBot="1">
      <c r="A14" s="221"/>
      <c r="B14" s="221"/>
      <c r="C14" s="73" t="s">
        <v>139</v>
      </c>
      <c r="D14" s="153">
        <v>6</v>
      </c>
      <c r="E14" s="153">
        <v>6</v>
      </c>
      <c r="F14" s="153">
        <v>0.02</v>
      </c>
      <c r="G14" s="153">
        <v>4.71</v>
      </c>
      <c r="H14" s="153">
        <v>0.03</v>
      </c>
      <c r="I14" s="153">
        <v>44.04</v>
      </c>
    </row>
    <row r="15" spans="1:10" ht="30" customHeight="1" thickBot="1">
      <c r="A15" s="184"/>
      <c r="B15" s="184"/>
      <c r="C15" s="184"/>
      <c r="D15" s="184"/>
      <c r="E15" s="184"/>
      <c r="F15" s="58">
        <f>SUM(F10:F14)</f>
        <v>6.0599999999999987</v>
      </c>
      <c r="G15" s="58">
        <f>SUM(G10:G14)</f>
        <v>8.6999999999999993</v>
      </c>
      <c r="H15" s="58">
        <f>SUM(H10:H14)</f>
        <v>30.6</v>
      </c>
      <c r="I15" s="58">
        <f>SUM(I10:I14)</f>
        <v>182.69</v>
      </c>
    </row>
    <row r="16" spans="1:10" ht="30" customHeight="1" thickBot="1">
      <c r="A16" s="186" t="s">
        <v>373</v>
      </c>
      <c r="B16" s="185" t="s">
        <v>131</v>
      </c>
      <c r="C16" s="56" t="s">
        <v>12</v>
      </c>
      <c r="D16" s="153">
        <v>30</v>
      </c>
      <c r="E16" s="153">
        <v>30</v>
      </c>
      <c r="F16" s="153">
        <v>2.13</v>
      </c>
      <c r="G16" s="153">
        <v>0.33</v>
      </c>
      <c r="H16" s="153">
        <v>13.9</v>
      </c>
      <c r="I16" s="153">
        <v>68.7</v>
      </c>
    </row>
    <row r="17" spans="1:9" ht="30" customHeight="1" thickBot="1">
      <c r="A17" s="187"/>
      <c r="B17" s="181"/>
      <c r="C17" s="56" t="s">
        <v>365</v>
      </c>
      <c r="D17" s="153">
        <v>8</v>
      </c>
      <c r="E17" s="153">
        <v>8</v>
      </c>
      <c r="F17" s="153">
        <v>2.08</v>
      </c>
      <c r="G17" s="153">
        <v>2.16</v>
      </c>
      <c r="H17" s="153"/>
      <c r="I17" s="153">
        <v>27.76</v>
      </c>
    </row>
    <row r="18" spans="1:9" ht="30" customHeight="1" thickBot="1">
      <c r="A18" s="184"/>
      <c r="B18" s="184"/>
      <c r="C18" s="184"/>
      <c r="D18" s="184"/>
      <c r="E18" s="184"/>
      <c r="F18" s="58">
        <f>SUM(F16:F17)</f>
        <v>4.21</v>
      </c>
      <c r="G18" s="58">
        <f>SUM(G16:G17)</f>
        <v>2.4900000000000002</v>
      </c>
      <c r="H18" s="58">
        <f>SUM(H16:H17)</f>
        <v>13.9</v>
      </c>
      <c r="I18" s="58">
        <f>SUM(I16:I17)</f>
        <v>96.460000000000008</v>
      </c>
    </row>
    <row r="19" spans="1:9" ht="30" customHeight="1" thickBot="1">
      <c r="A19" s="219" t="s">
        <v>148</v>
      </c>
      <c r="B19" s="181">
        <v>150</v>
      </c>
      <c r="C19" s="73" t="s">
        <v>213</v>
      </c>
      <c r="D19" s="156">
        <v>1.2</v>
      </c>
      <c r="E19" s="156">
        <v>1.2</v>
      </c>
      <c r="F19" s="156">
        <v>0.04</v>
      </c>
      <c r="G19" s="156"/>
      <c r="H19" s="156">
        <v>0.76</v>
      </c>
      <c r="I19" s="156">
        <v>3.52</v>
      </c>
    </row>
    <row r="20" spans="1:9" ht="30" customHeight="1" thickBot="1">
      <c r="A20" s="220"/>
      <c r="B20" s="220"/>
      <c r="C20" s="73" t="s">
        <v>145</v>
      </c>
      <c r="D20" s="60">
        <v>100</v>
      </c>
      <c r="E20" s="60">
        <v>100</v>
      </c>
      <c r="F20" s="60">
        <v>2.8</v>
      </c>
      <c r="G20" s="60">
        <v>3.2</v>
      </c>
      <c r="H20" s="60">
        <v>4.7</v>
      </c>
      <c r="I20" s="60">
        <v>59</v>
      </c>
    </row>
    <row r="21" spans="1:9" ht="30" customHeight="1" thickBot="1">
      <c r="A21" s="220"/>
      <c r="B21" s="220"/>
      <c r="C21" s="73" t="s">
        <v>137</v>
      </c>
      <c r="D21" s="153">
        <v>10</v>
      </c>
      <c r="E21" s="153">
        <v>10</v>
      </c>
      <c r="F21" s="153"/>
      <c r="G21" s="153"/>
      <c r="H21" s="153">
        <v>9.5500000000000007</v>
      </c>
      <c r="I21" s="153">
        <v>39</v>
      </c>
    </row>
    <row r="22" spans="1:9" ht="30" customHeight="1" thickBot="1">
      <c r="A22" s="184"/>
      <c r="B22" s="184"/>
      <c r="C22" s="184"/>
      <c r="D22" s="184"/>
      <c r="E22" s="184"/>
      <c r="F22" s="58">
        <f>SUM(F19:F21)</f>
        <v>2.84</v>
      </c>
      <c r="G22" s="58">
        <f>SUM(G19:G21)</f>
        <v>3.2</v>
      </c>
      <c r="H22" s="58">
        <f>SUM(H19:H21)</f>
        <v>15.010000000000002</v>
      </c>
      <c r="I22" s="58">
        <f>SUM(I19:I21)</f>
        <v>101.52000000000001</v>
      </c>
    </row>
    <row r="23" spans="1:9" ht="30" customHeight="1" thickBot="1">
      <c r="A23" s="182" t="s">
        <v>33</v>
      </c>
      <c r="B23" s="182"/>
      <c r="C23" s="182"/>
      <c r="D23" s="182"/>
      <c r="E23" s="182"/>
      <c r="F23" s="58">
        <f>F7+F8+F15+F18+F22</f>
        <v>14.239999999999998</v>
      </c>
      <c r="G23" s="160">
        <f t="shared" ref="G23:I23" si="1">G7+G8+G15+G18+G22</f>
        <v>15.030000000000001</v>
      </c>
      <c r="H23" s="160">
        <f t="shared" si="1"/>
        <v>69.790000000000006</v>
      </c>
      <c r="I23" s="160">
        <f t="shared" si="1"/>
        <v>434.85</v>
      </c>
    </row>
    <row r="24" spans="1:9" ht="30" customHeight="1" thickBot="1">
      <c r="A24" s="182" t="s">
        <v>15</v>
      </c>
      <c r="B24" s="182"/>
      <c r="C24" s="182"/>
      <c r="D24" s="182"/>
      <c r="E24" s="182"/>
      <c r="F24" s="182"/>
      <c r="G24" s="182"/>
      <c r="H24" s="182"/>
      <c r="I24" s="182"/>
    </row>
    <row r="25" spans="1:9" ht="30" customHeight="1" thickBot="1">
      <c r="A25" s="65" t="s">
        <v>149</v>
      </c>
      <c r="B25" s="55">
        <v>125</v>
      </c>
      <c r="C25" s="73" t="s">
        <v>149</v>
      </c>
      <c r="D25" s="60">
        <v>125</v>
      </c>
      <c r="E25" s="60">
        <v>125</v>
      </c>
      <c r="F25" s="60"/>
      <c r="G25" s="60"/>
      <c r="H25" s="60">
        <v>8.75</v>
      </c>
      <c r="I25" s="60">
        <v>35</v>
      </c>
    </row>
    <row r="26" spans="1:9" ht="30" customHeight="1" thickBot="1">
      <c r="A26" s="182" t="s">
        <v>17</v>
      </c>
      <c r="B26" s="182"/>
      <c r="C26" s="182"/>
      <c r="D26" s="182"/>
      <c r="E26" s="182"/>
      <c r="F26" s="182"/>
      <c r="G26" s="182"/>
      <c r="H26" s="182"/>
      <c r="I26" s="182"/>
    </row>
    <row r="27" spans="1:9" ht="30" customHeight="1" thickBot="1">
      <c r="A27" s="191" t="s">
        <v>57</v>
      </c>
      <c r="B27" s="194">
        <v>52</v>
      </c>
      <c r="C27" s="67" t="s">
        <v>162</v>
      </c>
      <c r="D27" s="68">
        <v>45</v>
      </c>
      <c r="E27" s="68">
        <v>36</v>
      </c>
      <c r="F27" s="68">
        <v>0.54</v>
      </c>
      <c r="G27" s="68"/>
      <c r="H27" s="68">
        <v>3.37</v>
      </c>
      <c r="I27" s="68">
        <v>15.1</v>
      </c>
    </row>
    <row r="28" spans="1:9" ht="30" customHeight="1" thickBot="1">
      <c r="A28" s="213"/>
      <c r="B28" s="228"/>
      <c r="C28" s="69" t="s">
        <v>163</v>
      </c>
      <c r="D28" s="70">
        <v>5</v>
      </c>
      <c r="E28" s="70">
        <v>5</v>
      </c>
      <c r="F28" s="70">
        <v>7.0000000000000007E-2</v>
      </c>
      <c r="G28" s="70"/>
      <c r="H28" s="70">
        <v>2.4500000000000002</v>
      </c>
      <c r="I28" s="70">
        <v>10.35</v>
      </c>
    </row>
    <row r="29" spans="1:9" ht="30" customHeight="1" thickBot="1">
      <c r="A29" s="213"/>
      <c r="B29" s="228"/>
      <c r="C29" s="73" t="s">
        <v>138</v>
      </c>
      <c r="D29" s="148">
        <v>4</v>
      </c>
      <c r="E29" s="148">
        <v>4</v>
      </c>
      <c r="F29" s="148"/>
      <c r="G29" s="148">
        <v>3.75</v>
      </c>
      <c r="H29" s="148"/>
      <c r="I29" s="148">
        <v>34.92</v>
      </c>
    </row>
    <row r="30" spans="1:9" ht="30" customHeight="1" thickBot="1">
      <c r="A30" s="214"/>
      <c r="B30" s="229"/>
      <c r="C30" s="69" t="s">
        <v>147</v>
      </c>
      <c r="D30" s="113">
        <v>1</v>
      </c>
      <c r="E30" s="113">
        <v>1</v>
      </c>
      <c r="F30" s="113"/>
      <c r="G30" s="113"/>
      <c r="H30" s="113">
        <v>0.95</v>
      </c>
      <c r="I30" s="113">
        <v>3.9</v>
      </c>
    </row>
    <row r="31" spans="1:9" ht="30" customHeight="1" thickBot="1">
      <c r="A31" s="184"/>
      <c r="B31" s="184"/>
      <c r="C31" s="184"/>
      <c r="D31" s="184"/>
      <c r="E31" s="184"/>
      <c r="F31" s="131">
        <f>SUM(F27:F30)</f>
        <v>0.6100000000000001</v>
      </c>
      <c r="G31" s="131">
        <f>SUM(G27:G30)</f>
        <v>3.75</v>
      </c>
      <c r="H31" s="131">
        <f>SUM(H27:H30)</f>
        <v>6.7700000000000005</v>
      </c>
      <c r="I31" s="131">
        <f>SUM(I27:I30)</f>
        <v>64.27000000000001</v>
      </c>
    </row>
    <row r="32" spans="1:9" ht="30" customHeight="1" thickBot="1">
      <c r="A32" s="219" t="s">
        <v>387</v>
      </c>
      <c r="B32" s="181">
        <v>200</v>
      </c>
      <c r="C32" s="73" t="s">
        <v>150</v>
      </c>
      <c r="D32" s="68">
        <v>90</v>
      </c>
      <c r="E32" s="68">
        <v>63</v>
      </c>
      <c r="F32" s="68">
        <v>1.26</v>
      </c>
      <c r="G32" s="68">
        <v>0.26</v>
      </c>
      <c r="H32" s="68">
        <v>10.26</v>
      </c>
      <c r="I32" s="70">
        <v>50.4</v>
      </c>
    </row>
    <row r="33" spans="1:9" ht="30" customHeight="1" thickBot="1">
      <c r="A33" s="221"/>
      <c r="B33" s="221"/>
      <c r="C33" s="73" t="s">
        <v>153</v>
      </c>
      <c r="D33" s="60">
        <v>15</v>
      </c>
      <c r="E33" s="60">
        <v>12</v>
      </c>
      <c r="F33" s="60">
        <v>0.03</v>
      </c>
      <c r="G33" s="60" t="s">
        <v>136</v>
      </c>
      <c r="H33" s="60">
        <v>0.87</v>
      </c>
      <c r="I33" s="60">
        <v>4.0999999999999996</v>
      </c>
    </row>
    <row r="34" spans="1:9" ht="30" customHeight="1" thickBot="1">
      <c r="A34" s="221"/>
      <c r="B34" s="221"/>
      <c r="C34" s="73" t="s">
        <v>346</v>
      </c>
      <c r="D34" s="60">
        <v>10</v>
      </c>
      <c r="E34" s="60">
        <v>8</v>
      </c>
      <c r="F34" s="60">
        <v>0.11</v>
      </c>
      <c r="G34" s="60" t="s">
        <v>136</v>
      </c>
      <c r="H34" s="60">
        <v>0.73</v>
      </c>
      <c r="I34" s="60">
        <v>3.3</v>
      </c>
    </row>
    <row r="35" spans="1:9" ht="30" customHeight="1" thickBot="1">
      <c r="A35" s="221"/>
      <c r="B35" s="221"/>
      <c r="C35" s="73" t="s">
        <v>151</v>
      </c>
      <c r="D35" s="153">
        <v>73</v>
      </c>
      <c r="E35" s="153">
        <v>73</v>
      </c>
      <c r="F35" s="153">
        <v>19.29</v>
      </c>
      <c r="G35" s="153">
        <v>16.690000000000001</v>
      </c>
      <c r="H35" s="153"/>
      <c r="I35" s="153">
        <v>227.34</v>
      </c>
    </row>
    <row r="36" spans="1:9" ht="30" customHeight="1" thickBot="1">
      <c r="A36" s="221"/>
      <c r="B36" s="221"/>
      <c r="C36" s="73" t="s">
        <v>347</v>
      </c>
      <c r="D36" s="60">
        <v>5</v>
      </c>
      <c r="E36" s="60">
        <v>4</v>
      </c>
      <c r="F36" s="60">
        <v>0.05</v>
      </c>
      <c r="G36" s="60" t="s">
        <v>136</v>
      </c>
      <c r="H36" s="60">
        <v>0.14000000000000001</v>
      </c>
      <c r="I36" s="60">
        <v>0.8</v>
      </c>
    </row>
    <row r="37" spans="1:9" ht="30" customHeight="1" thickBot="1">
      <c r="A37" s="221"/>
      <c r="B37" s="221"/>
      <c r="C37" s="73" t="s">
        <v>195</v>
      </c>
      <c r="D37" s="60">
        <v>5</v>
      </c>
      <c r="E37" s="60">
        <v>4.25</v>
      </c>
      <c r="F37" s="60">
        <v>0.62</v>
      </c>
      <c r="G37" s="60">
        <v>1.25</v>
      </c>
      <c r="H37" s="60">
        <v>0.02</v>
      </c>
      <c r="I37" s="60">
        <v>14.11</v>
      </c>
    </row>
    <row r="38" spans="1:9" ht="30" customHeight="1" thickBot="1">
      <c r="A38" s="184"/>
      <c r="B38" s="184"/>
      <c r="C38" s="184"/>
      <c r="D38" s="184"/>
      <c r="E38" s="184"/>
      <c r="F38" s="58">
        <f>SUM(F32:F37)</f>
        <v>21.36</v>
      </c>
      <c r="G38" s="58">
        <f>SUM(G32:G37)</f>
        <v>18.200000000000003</v>
      </c>
      <c r="H38" s="58">
        <f>SUM(H32:H37)</f>
        <v>12.02</v>
      </c>
      <c r="I38" s="58">
        <f>SUM(I32:I37)</f>
        <v>300.05</v>
      </c>
    </row>
    <row r="39" spans="1:9" ht="30" customHeight="1" thickBot="1">
      <c r="A39" s="219" t="s">
        <v>287</v>
      </c>
      <c r="B39" s="181" t="s">
        <v>439</v>
      </c>
      <c r="C39" s="73" t="s">
        <v>216</v>
      </c>
      <c r="D39" s="60">
        <v>45</v>
      </c>
      <c r="E39" s="60">
        <v>45</v>
      </c>
      <c r="F39" s="60">
        <v>5.67</v>
      </c>
      <c r="G39" s="60">
        <v>1.49</v>
      </c>
      <c r="H39" s="60">
        <v>27.95</v>
      </c>
      <c r="I39" s="60">
        <v>150.80000000000001</v>
      </c>
    </row>
    <row r="40" spans="1:9" ht="30" customHeight="1" thickBot="1">
      <c r="A40" s="221"/>
      <c r="B40" s="221"/>
      <c r="C40" s="73" t="s">
        <v>146</v>
      </c>
      <c r="D40" s="60">
        <v>7</v>
      </c>
      <c r="E40" s="60">
        <v>7</v>
      </c>
      <c r="F40" s="60">
        <v>0.02</v>
      </c>
      <c r="G40" s="60">
        <v>5.49</v>
      </c>
      <c r="H40" s="60">
        <v>0.03</v>
      </c>
      <c r="I40" s="60">
        <v>51.38</v>
      </c>
    </row>
    <row r="41" spans="1:9" ht="30" customHeight="1" thickBot="1">
      <c r="A41" s="221"/>
      <c r="B41" s="221"/>
      <c r="C41" s="73" t="s">
        <v>173</v>
      </c>
      <c r="D41" s="60">
        <v>100</v>
      </c>
      <c r="E41" s="60">
        <v>50</v>
      </c>
      <c r="F41" s="60">
        <v>8</v>
      </c>
      <c r="G41" s="60">
        <v>0.3</v>
      </c>
      <c r="H41" s="60"/>
      <c r="I41" s="60">
        <v>9.1999999999999993</v>
      </c>
    </row>
    <row r="42" spans="1:9" ht="30" customHeight="1" thickBot="1">
      <c r="A42" s="221"/>
      <c r="B42" s="221"/>
      <c r="C42" s="73" t="s">
        <v>295</v>
      </c>
      <c r="D42" s="60">
        <v>5</v>
      </c>
      <c r="E42" s="60">
        <v>4.25</v>
      </c>
      <c r="F42" s="60">
        <v>0.62</v>
      </c>
      <c r="G42" s="60">
        <v>1.25</v>
      </c>
      <c r="H42" s="60">
        <v>0.02</v>
      </c>
      <c r="I42" s="60">
        <v>14.11</v>
      </c>
    </row>
    <row r="43" spans="1:9" ht="30" customHeight="1" thickBot="1">
      <c r="A43" s="221"/>
      <c r="B43" s="221"/>
      <c r="C43" s="73" t="s">
        <v>138</v>
      </c>
      <c r="D43" s="148">
        <v>4</v>
      </c>
      <c r="E43" s="148">
        <v>4</v>
      </c>
      <c r="F43" s="148"/>
      <c r="G43" s="148">
        <v>3.75</v>
      </c>
      <c r="H43" s="148"/>
      <c r="I43" s="148">
        <v>34.92</v>
      </c>
    </row>
    <row r="44" spans="1:9" ht="30" customHeight="1" thickBot="1">
      <c r="A44" s="221"/>
      <c r="B44" s="221"/>
      <c r="C44" s="73" t="s">
        <v>134</v>
      </c>
      <c r="D44" s="60">
        <v>15</v>
      </c>
      <c r="E44" s="60">
        <v>15</v>
      </c>
      <c r="F44" s="60">
        <v>0.42</v>
      </c>
      <c r="G44" s="60">
        <v>0.48</v>
      </c>
      <c r="H44" s="60">
        <v>0.7</v>
      </c>
      <c r="I44" s="60">
        <v>8.85</v>
      </c>
    </row>
    <row r="45" spans="1:9" ht="30" customHeight="1" thickBot="1">
      <c r="A45" s="221"/>
      <c r="B45" s="221"/>
      <c r="C45" s="73" t="s">
        <v>217</v>
      </c>
      <c r="D45" s="60">
        <v>9</v>
      </c>
      <c r="E45" s="60">
        <v>9</v>
      </c>
      <c r="F45" s="60">
        <v>0.64</v>
      </c>
      <c r="G45" s="60">
        <v>0.11</v>
      </c>
      <c r="H45" s="60">
        <v>4.17</v>
      </c>
      <c r="I45" s="60">
        <v>20.61</v>
      </c>
    </row>
    <row r="46" spans="1:9" ht="30" customHeight="1" thickBot="1">
      <c r="A46" s="184"/>
      <c r="B46" s="184"/>
      <c r="C46" s="184"/>
      <c r="D46" s="184"/>
      <c r="E46" s="184"/>
      <c r="F46" s="58">
        <f>SUM(F39:F45)</f>
        <v>15.37</v>
      </c>
      <c r="G46" s="58">
        <f>SUM(G39:G45)</f>
        <v>12.870000000000001</v>
      </c>
      <c r="H46" s="58">
        <f>SUM(H39:H45)</f>
        <v>32.869999999999997</v>
      </c>
      <c r="I46" s="58">
        <f>SUM(I39:I45)</f>
        <v>289.87000000000006</v>
      </c>
    </row>
    <row r="47" spans="1:9" ht="30" customHeight="1" thickBot="1">
      <c r="A47" s="219" t="s">
        <v>51</v>
      </c>
      <c r="B47" s="181">
        <v>150</v>
      </c>
      <c r="C47" s="73" t="s">
        <v>158</v>
      </c>
      <c r="D47" s="60">
        <v>5</v>
      </c>
      <c r="E47" s="60">
        <v>5</v>
      </c>
      <c r="F47" s="60">
        <v>0.22</v>
      </c>
      <c r="G47" s="60" t="s">
        <v>136</v>
      </c>
      <c r="H47" s="60">
        <v>0.31</v>
      </c>
      <c r="I47" s="60">
        <v>13.95</v>
      </c>
    </row>
    <row r="48" spans="1:9" ht="30" customHeight="1" thickBot="1">
      <c r="A48" s="220"/>
      <c r="B48" s="220"/>
      <c r="C48" s="73" t="s">
        <v>163</v>
      </c>
      <c r="D48" s="60">
        <v>3</v>
      </c>
      <c r="E48" s="60">
        <v>3</v>
      </c>
      <c r="F48" s="60">
        <v>0.04</v>
      </c>
      <c r="G48" s="60" t="s">
        <v>136</v>
      </c>
      <c r="H48" s="60">
        <v>1.47</v>
      </c>
      <c r="I48" s="60">
        <v>6.21</v>
      </c>
    </row>
    <row r="49" spans="1:9" ht="30" customHeight="1" thickBot="1">
      <c r="A49" s="220"/>
      <c r="B49" s="220"/>
      <c r="C49" s="73" t="s">
        <v>147</v>
      </c>
      <c r="D49" s="153">
        <v>10</v>
      </c>
      <c r="E49" s="153">
        <v>10</v>
      </c>
      <c r="F49" s="153"/>
      <c r="G49" s="153"/>
      <c r="H49" s="153">
        <v>9.5500000000000007</v>
      </c>
      <c r="I49" s="153">
        <v>39</v>
      </c>
    </row>
    <row r="50" spans="1:9" ht="30" customHeight="1" thickBot="1">
      <c r="A50" s="184"/>
      <c r="B50" s="184"/>
      <c r="C50" s="184"/>
      <c r="D50" s="184"/>
      <c r="E50" s="184"/>
      <c r="F50" s="58">
        <f>SUM(F47:F49)</f>
        <v>0.26</v>
      </c>
      <c r="G50" s="58">
        <f>SUM(G47:G49)</f>
        <v>0</v>
      </c>
      <c r="H50" s="58">
        <f>SUM(H47:H49)</f>
        <v>11.33</v>
      </c>
      <c r="I50" s="58">
        <f>SUM(I47:I49)</f>
        <v>59.16</v>
      </c>
    </row>
    <row r="51" spans="1:9" ht="30" customHeight="1" thickBot="1">
      <c r="A51" s="128" t="s">
        <v>52</v>
      </c>
      <c r="B51" s="127">
        <v>30</v>
      </c>
      <c r="C51" s="56" t="s">
        <v>28</v>
      </c>
      <c r="D51" s="126">
        <v>30</v>
      </c>
      <c r="E51" s="126">
        <v>30</v>
      </c>
      <c r="F51" s="126">
        <v>1.56</v>
      </c>
      <c r="G51" s="126">
        <v>0.36</v>
      </c>
      <c r="H51" s="126">
        <v>13.28</v>
      </c>
      <c r="I51" s="126">
        <v>64.2</v>
      </c>
    </row>
    <row r="52" spans="1:9" ht="30" customHeight="1" thickBot="1">
      <c r="A52" s="182" t="s">
        <v>32</v>
      </c>
      <c r="B52" s="182"/>
      <c r="C52" s="182"/>
      <c r="D52" s="182"/>
      <c r="E52" s="182"/>
      <c r="F52" s="58">
        <f>F31+F38+F46+F50+F51</f>
        <v>39.159999999999997</v>
      </c>
      <c r="G52" s="58">
        <f>G31+G38+G46+G51</f>
        <v>35.180000000000007</v>
      </c>
      <c r="H52" s="58">
        <f>H31+H38+H46+H50+H51</f>
        <v>76.27</v>
      </c>
      <c r="I52" s="58">
        <f>I31+I38+I46+I50+I51</f>
        <v>777.55000000000007</v>
      </c>
    </row>
    <row r="53" spans="1:9" ht="30" customHeight="1" thickBot="1">
      <c r="A53" s="182" t="s">
        <v>29</v>
      </c>
      <c r="B53" s="182"/>
      <c r="C53" s="182"/>
      <c r="D53" s="182"/>
      <c r="E53" s="182"/>
      <c r="F53" s="182"/>
      <c r="G53" s="182"/>
      <c r="H53" s="182"/>
      <c r="I53" s="182"/>
    </row>
    <row r="54" spans="1:9" ht="30" customHeight="1" thickBot="1">
      <c r="A54" s="106" t="s">
        <v>341</v>
      </c>
      <c r="B54" s="66">
        <v>50</v>
      </c>
      <c r="C54" s="67" t="s">
        <v>342</v>
      </c>
      <c r="D54" s="68">
        <v>4</v>
      </c>
      <c r="E54" s="68">
        <v>4</v>
      </c>
      <c r="F54" s="68">
        <v>0.16</v>
      </c>
      <c r="G54" s="68"/>
      <c r="H54" s="68">
        <v>2.72</v>
      </c>
      <c r="I54" s="68">
        <v>1.1200000000000001</v>
      </c>
    </row>
    <row r="55" spans="1:9" ht="30" customHeight="1" thickBot="1">
      <c r="A55" s="188"/>
      <c r="B55" s="189"/>
      <c r="C55" s="189"/>
      <c r="D55" s="189"/>
      <c r="E55" s="189"/>
      <c r="F55" s="189"/>
      <c r="G55" s="189"/>
      <c r="H55" s="189"/>
      <c r="I55" s="190"/>
    </row>
    <row r="56" spans="1:9" ht="30" customHeight="1" thickBot="1">
      <c r="A56" s="180" t="s">
        <v>356</v>
      </c>
      <c r="B56" s="181">
        <v>150</v>
      </c>
      <c r="C56" s="56" t="s">
        <v>175</v>
      </c>
      <c r="D56" s="57">
        <v>20</v>
      </c>
      <c r="E56" s="57">
        <v>20</v>
      </c>
      <c r="F56" s="57">
        <v>1.26</v>
      </c>
      <c r="G56" s="57">
        <v>0.18</v>
      </c>
      <c r="H56" s="57">
        <v>14.22</v>
      </c>
      <c r="I56" s="57">
        <v>65.2</v>
      </c>
    </row>
    <row r="57" spans="1:9" ht="30" customHeight="1" thickBot="1">
      <c r="A57" s="180"/>
      <c r="B57" s="181"/>
      <c r="C57" s="56" t="s">
        <v>134</v>
      </c>
      <c r="D57" s="110">
        <v>40</v>
      </c>
      <c r="E57" s="110">
        <v>40</v>
      </c>
      <c r="F57" s="110">
        <v>1.1200000000000001</v>
      </c>
      <c r="G57" s="110">
        <v>1.28</v>
      </c>
      <c r="H57" s="110">
        <v>1.88</v>
      </c>
      <c r="I57" s="110">
        <v>23.6</v>
      </c>
    </row>
    <row r="58" spans="1:9" ht="30" customHeight="1" thickBot="1">
      <c r="A58" s="180"/>
      <c r="B58" s="181"/>
      <c r="C58" s="56" t="s">
        <v>87</v>
      </c>
      <c r="D58" s="110">
        <v>80</v>
      </c>
      <c r="E58" s="110">
        <v>80</v>
      </c>
      <c r="F58" s="110">
        <v>13.36</v>
      </c>
      <c r="G58" s="110">
        <v>7.2</v>
      </c>
      <c r="H58" s="110">
        <v>1.6</v>
      </c>
      <c r="I58" s="110">
        <v>127.2</v>
      </c>
    </row>
    <row r="59" spans="1:9" ht="30" customHeight="1" thickBot="1">
      <c r="A59" s="180"/>
      <c r="B59" s="181"/>
      <c r="C59" s="73" t="s">
        <v>195</v>
      </c>
      <c r="D59" s="153">
        <v>5</v>
      </c>
      <c r="E59" s="153">
        <v>4.25</v>
      </c>
      <c r="F59" s="153">
        <v>0.62</v>
      </c>
      <c r="G59" s="153">
        <v>1.25</v>
      </c>
      <c r="H59" s="153">
        <v>0.02</v>
      </c>
      <c r="I59" s="153">
        <v>14.11</v>
      </c>
    </row>
    <row r="60" spans="1:9" ht="30" customHeight="1" thickBot="1">
      <c r="A60" s="180"/>
      <c r="B60" s="181"/>
      <c r="C60" s="73" t="s">
        <v>138</v>
      </c>
      <c r="D60" s="130">
        <v>2</v>
      </c>
      <c r="E60" s="130">
        <v>2</v>
      </c>
      <c r="F60" s="130"/>
      <c r="G60" s="130">
        <v>1.88</v>
      </c>
      <c r="H60" s="130"/>
      <c r="I60" s="130">
        <v>17.46</v>
      </c>
    </row>
    <row r="61" spans="1:9" ht="30" customHeight="1" thickBot="1">
      <c r="A61" s="180"/>
      <c r="B61" s="181"/>
      <c r="C61" s="56" t="s">
        <v>146</v>
      </c>
      <c r="D61" s="153">
        <v>5</v>
      </c>
      <c r="E61" s="153">
        <v>5</v>
      </c>
      <c r="F61" s="153">
        <v>0.02</v>
      </c>
      <c r="G61" s="153">
        <v>3.92</v>
      </c>
      <c r="H61" s="153">
        <v>0.02</v>
      </c>
      <c r="I61" s="153">
        <v>36.700000000000003</v>
      </c>
    </row>
    <row r="62" spans="1:9" ht="30" customHeight="1" thickBot="1">
      <c r="A62" s="180"/>
      <c r="B62" s="181"/>
      <c r="C62" s="56" t="s">
        <v>147</v>
      </c>
      <c r="D62" s="111">
        <v>8</v>
      </c>
      <c r="E62" s="111">
        <v>8</v>
      </c>
      <c r="F62" s="111"/>
      <c r="G62" s="111"/>
      <c r="H62" s="111">
        <v>7.64</v>
      </c>
      <c r="I62" s="111">
        <v>31.2</v>
      </c>
    </row>
    <row r="63" spans="1:9" ht="30" customHeight="1" thickBot="1">
      <c r="A63" s="180"/>
      <c r="B63" s="181"/>
      <c r="C63" s="56" t="s">
        <v>355</v>
      </c>
      <c r="D63" s="60">
        <v>5</v>
      </c>
      <c r="E63" s="60">
        <v>5</v>
      </c>
      <c r="F63" s="60">
        <v>0.55000000000000004</v>
      </c>
      <c r="G63" s="60">
        <v>0.08</v>
      </c>
      <c r="H63" s="60">
        <v>3.47</v>
      </c>
      <c r="I63" s="60">
        <v>17.100000000000001</v>
      </c>
    </row>
    <row r="64" spans="1:9" ht="30" customHeight="1" thickBot="1">
      <c r="A64" s="184"/>
      <c r="B64" s="184"/>
      <c r="C64" s="184"/>
      <c r="D64" s="184"/>
      <c r="E64" s="184"/>
      <c r="F64" s="58">
        <f>SUM(F56:F63)</f>
        <v>16.93</v>
      </c>
      <c r="G64" s="58">
        <f>SUM(G56:G63)</f>
        <v>15.79</v>
      </c>
      <c r="H64" s="58">
        <f>SUM(H56:H63)</f>
        <v>28.85</v>
      </c>
      <c r="I64" s="58">
        <f>SUM(I56:I63)</f>
        <v>332.57000000000005</v>
      </c>
    </row>
    <row r="65" spans="1:9" ht="30" customHeight="1" thickBot="1">
      <c r="A65" s="219" t="s">
        <v>72</v>
      </c>
      <c r="B65" s="181">
        <v>150</v>
      </c>
      <c r="C65" s="73" t="s">
        <v>161</v>
      </c>
      <c r="D65" s="60">
        <v>8.0000000000000004E-4</v>
      </c>
      <c r="E65" s="60">
        <v>8.0000000000000004E-4</v>
      </c>
      <c r="F65" s="60"/>
      <c r="G65" s="60"/>
      <c r="H65" s="60"/>
      <c r="I65" s="60"/>
    </row>
    <row r="66" spans="1:9" ht="30" customHeight="1" thickBot="1">
      <c r="A66" s="220"/>
      <c r="B66" s="220"/>
      <c r="C66" s="73" t="s">
        <v>137</v>
      </c>
      <c r="D66" s="153">
        <v>10</v>
      </c>
      <c r="E66" s="153">
        <v>10</v>
      </c>
      <c r="F66" s="153"/>
      <c r="G66" s="153"/>
      <c r="H66" s="153">
        <v>9.5500000000000007</v>
      </c>
      <c r="I66" s="153">
        <v>39</v>
      </c>
    </row>
    <row r="67" spans="1:9" ht="30" customHeight="1" thickBot="1">
      <c r="A67" s="220"/>
      <c r="B67" s="220"/>
      <c r="C67" s="73" t="s">
        <v>134</v>
      </c>
      <c r="D67" s="60">
        <v>100</v>
      </c>
      <c r="E67" s="60">
        <v>100</v>
      </c>
      <c r="F67" s="60">
        <v>2.8</v>
      </c>
      <c r="G67" s="60">
        <v>3.2</v>
      </c>
      <c r="H67" s="60">
        <v>4.7</v>
      </c>
      <c r="I67" s="60">
        <v>58</v>
      </c>
    </row>
    <row r="68" spans="1:9" ht="30" customHeight="1" thickBot="1">
      <c r="A68" s="184"/>
      <c r="B68" s="197"/>
      <c r="C68" s="197"/>
      <c r="D68" s="197"/>
      <c r="E68" s="197"/>
      <c r="F68" s="58">
        <f>SUM(F65:F67)</f>
        <v>2.8</v>
      </c>
      <c r="G68" s="58">
        <f>SUM(G65:G67)</f>
        <v>3.2</v>
      </c>
      <c r="H68" s="58">
        <f>SUM(H65:H67)</f>
        <v>14.25</v>
      </c>
      <c r="I68" s="58">
        <f>SUM(I65:I67)</f>
        <v>97</v>
      </c>
    </row>
    <row r="69" spans="1:9" ht="30" customHeight="1" thickBot="1">
      <c r="A69" s="62" t="s">
        <v>128</v>
      </c>
      <c r="B69" s="58">
        <v>15</v>
      </c>
      <c r="C69" s="59" t="s">
        <v>94</v>
      </c>
      <c r="D69" s="57">
        <v>15</v>
      </c>
      <c r="E69" s="89">
        <v>15</v>
      </c>
      <c r="F69" s="57">
        <v>0.91</v>
      </c>
      <c r="G69" s="57">
        <v>4.63</v>
      </c>
      <c r="H69" s="57">
        <v>8.67</v>
      </c>
      <c r="I69" s="57">
        <v>79.349999999999994</v>
      </c>
    </row>
    <row r="70" spans="1:9" ht="30" customHeight="1" thickBot="1">
      <c r="A70" s="184"/>
      <c r="B70" s="184"/>
      <c r="C70" s="184"/>
      <c r="D70" s="184"/>
      <c r="E70" s="184"/>
      <c r="F70" s="184"/>
      <c r="G70" s="184"/>
      <c r="H70" s="184"/>
      <c r="I70" s="184"/>
    </row>
    <row r="71" spans="1:9" ht="30" customHeight="1" thickBot="1">
      <c r="A71" s="54" t="s">
        <v>204</v>
      </c>
      <c r="B71" s="58">
        <v>30</v>
      </c>
      <c r="C71" s="56" t="s">
        <v>62</v>
      </c>
      <c r="D71" s="158">
        <v>30</v>
      </c>
      <c r="E71" s="158">
        <v>30</v>
      </c>
      <c r="F71" s="158">
        <v>2.13</v>
      </c>
      <c r="G71" s="158">
        <v>0.33</v>
      </c>
      <c r="H71" s="158">
        <v>13.9</v>
      </c>
      <c r="I71" s="158">
        <v>68.7</v>
      </c>
    </row>
    <row r="72" spans="1:9" ht="30" customHeight="1" thickBot="1">
      <c r="A72" s="182" t="s">
        <v>34</v>
      </c>
      <c r="B72" s="182"/>
      <c r="C72" s="182"/>
      <c r="D72" s="182"/>
      <c r="E72" s="182"/>
      <c r="F72" s="58">
        <f>F54+F64+F68+F69+F71</f>
        <v>22.93</v>
      </c>
      <c r="G72" s="160">
        <f>G64+G68+G69+G71</f>
        <v>23.949999999999996</v>
      </c>
      <c r="H72" s="160">
        <f t="shared" ref="H72:I72" si="2">H54+H64+H68+H69+H71</f>
        <v>68.39</v>
      </c>
      <c r="I72" s="160">
        <f t="shared" si="2"/>
        <v>578.74000000000012</v>
      </c>
    </row>
    <row r="73" spans="1:9" ht="30" customHeight="1" thickBot="1">
      <c r="A73" s="182" t="s">
        <v>35</v>
      </c>
      <c r="B73" s="182"/>
      <c r="C73" s="182"/>
      <c r="D73" s="182"/>
      <c r="E73" s="182"/>
      <c r="F73" s="58">
        <f>F23+F25+F52+F72</f>
        <v>76.329999999999984</v>
      </c>
      <c r="G73" s="160">
        <f t="shared" ref="G73:I73" si="3">G23+G25+G52+G72</f>
        <v>74.16</v>
      </c>
      <c r="H73" s="160">
        <f t="shared" si="3"/>
        <v>223.2</v>
      </c>
      <c r="I73" s="160">
        <f t="shared" si="3"/>
        <v>1826.1400000000003</v>
      </c>
    </row>
    <row r="74" spans="1:9" ht="26.25">
      <c r="A74" s="47"/>
      <c r="B74" s="47"/>
      <c r="C74" s="79"/>
      <c r="D74" s="50"/>
      <c r="E74" s="50"/>
      <c r="F74" s="50"/>
      <c r="G74" s="50"/>
      <c r="H74" s="50"/>
      <c r="I74" s="50"/>
    </row>
    <row r="76" spans="1:9">
      <c r="B76" s="5" t="s">
        <v>36</v>
      </c>
    </row>
  </sheetData>
  <mergeCells count="41">
    <mergeCell ref="A73:E73"/>
    <mergeCell ref="A50:E50"/>
    <mergeCell ref="A52:E52"/>
    <mergeCell ref="A53:I53"/>
    <mergeCell ref="A64:E64"/>
    <mergeCell ref="A72:E72"/>
    <mergeCell ref="A68:E68"/>
    <mergeCell ref="A65:A67"/>
    <mergeCell ref="B65:B67"/>
    <mergeCell ref="A70:I70"/>
    <mergeCell ref="B56:B63"/>
    <mergeCell ref="A56:A63"/>
    <mergeCell ref="A55:I55"/>
    <mergeCell ref="A4:I4"/>
    <mergeCell ref="A9:I9"/>
    <mergeCell ref="A15:E15"/>
    <mergeCell ref="A18:E18"/>
    <mergeCell ref="A22:E22"/>
    <mergeCell ref="A16:A17"/>
    <mergeCell ref="B16:B17"/>
    <mergeCell ref="A19:A21"/>
    <mergeCell ref="B19:B21"/>
    <mergeCell ref="A10:A14"/>
    <mergeCell ref="B10:B14"/>
    <mergeCell ref="A5:A6"/>
    <mergeCell ref="B5:B6"/>
    <mergeCell ref="A7:E7"/>
    <mergeCell ref="A26:I26"/>
    <mergeCell ref="A31:E31"/>
    <mergeCell ref="A24:I24"/>
    <mergeCell ref="A23:E23"/>
    <mergeCell ref="A47:A49"/>
    <mergeCell ref="B47:B49"/>
    <mergeCell ref="A38:E38"/>
    <mergeCell ref="A46:E46"/>
    <mergeCell ref="A32:A37"/>
    <mergeCell ref="B32:B37"/>
    <mergeCell ref="A39:A45"/>
    <mergeCell ref="B39:B45"/>
    <mergeCell ref="A27:A30"/>
    <mergeCell ref="B27:B30"/>
  </mergeCells>
  <pageMargins left="0.7" right="0.7" top="0.75" bottom="0.75" header="0.3" footer="0.3"/>
  <pageSetup paperSize="9" scale="32" orientation="portrait" r:id="rId1"/>
  <rowBreaks count="1" manualBreakCount="1">
    <brk id="75" max="8" man="1"/>
  </rowBreaks>
</worksheet>
</file>

<file path=xl/worksheets/sheet6.xml><?xml version="1.0" encoding="utf-8"?>
<worksheet xmlns="http://schemas.openxmlformats.org/spreadsheetml/2006/main" xmlns:r="http://schemas.openxmlformats.org/officeDocument/2006/relationships">
  <dimension ref="A1:J75"/>
  <sheetViews>
    <sheetView view="pageBreakPreview" topLeftCell="A64" zoomScale="60" zoomScaleNormal="89" workbookViewId="0">
      <selection activeCell="I2" sqref="I2"/>
    </sheetView>
  </sheetViews>
  <sheetFormatPr defaultRowHeight="15"/>
  <cols>
    <col min="1" max="1" width="46.140625" style="5" customWidth="1"/>
    <col min="2" max="2" width="18.7109375" style="5" customWidth="1"/>
    <col min="3" max="3" width="44.7109375" customWidth="1"/>
    <col min="4" max="8" width="16.7109375" style="4" customWidth="1"/>
    <col min="9" max="9" width="22.7109375" style="4" customWidth="1"/>
    <col min="10" max="10" width="9.140625" style="4"/>
  </cols>
  <sheetData>
    <row r="1" spans="1:10" ht="33">
      <c r="A1" s="47" t="s">
        <v>36</v>
      </c>
      <c r="B1" s="48" t="s">
        <v>67</v>
      </c>
      <c r="C1" s="63" t="s">
        <v>314</v>
      </c>
      <c r="D1" s="50"/>
      <c r="E1" s="50"/>
      <c r="F1" s="50"/>
      <c r="G1" s="50"/>
      <c r="H1" s="50"/>
      <c r="I1" s="93" t="s">
        <v>391</v>
      </c>
    </row>
    <row r="2" spans="1:10" ht="27" thickBot="1">
      <c r="A2" s="47"/>
      <c r="B2" s="48" t="s">
        <v>209</v>
      </c>
      <c r="C2" s="50" t="s">
        <v>318</v>
      </c>
      <c r="D2" s="50"/>
      <c r="E2" s="50"/>
      <c r="F2" s="50"/>
      <c r="G2" s="50">
        <v>4</v>
      </c>
      <c r="H2" s="50" t="s">
        <v>291</v>
      </c>
      <c r="I2" s="50"/>
    </row>
    <row r="3" spans="1:10" ht="75.75" customHeight="1" thickBot="1">
      <c r="A3" s="61" t="s">
        <v>0</v>
      </c>
      <c r="B3" s="61" t="s">
        <v>1</v>
      </c>
      <c r="C3" s="61" t="s">
        <v>36</v>
      </c>
      <c r="D3" s="61" t="s">
        <v>3</v>
      </c>
      <c r="E3" s="61" t="s">
        <v>4</v>
      </c>
      <c r="F3" s="61" t="s">
        <v>5</v>
      </c>
      <c r="G3" s="61" t="s">
        <v>6</v>
      </c>
      <c r="H3" s="61" t="s">
        <v>7</v>
      </c>
      <c r="I3" s="55" t="s">
        <v>8</v>
      </c>
      <c r="J3" s="10"/>
    </row>
    <row r="4" spans="1:10" ht="30" customHeight="1" thickBot="1">
      <c r="A4" s="182" t="s">
        <v>9</v>
      </c>
      <c r="B4" s="182"/>
      <c r="C4" s="182"/>
      <c r="D4" s="182"/>
      <c r="E4" s="182"/>
      <c r="F4" s="182"/>
      <c r="G4" s="182"/>
      <c r="H4" s="182"/>
      <c r="I4" s="182"/>
    </row>
    <row r="5" spans="1:10" ht="30" customHeight="1" thickBot="1">
      <c r="A5" s="191" t="s">
        <v>344</v>
      </c>
      <c r="B5" s="194">
        <v>20</v>
      </c>
      <c r="C5" s="67" t="s">
        <v>345</v>
      </c>
      <c r="D5" s="68">
        <v>3</v>
      </c>
      <c r="E5" s="68">
        <v>1.8</v>
      </c>
      <c r="F5" s="68" t="s">
        <v>136</v>
      </c>
      <c r="G5" s="68"/>
      <c r="H5" s="68" t="s">
        <v>136</v>
      </c>
      <c r="I5" s="68" t="s">
        <v>136</v>
      </c>
    </row>
    <row r="6" spans="1:10" ht="30" customHeight="1" thickBot="1">
      <c r="A6" s="204"/>
      <c r="B6" s="205"/>
      <c r="C6" s="69" t="s">
        <v>134</v>
      </c>
      <c r="D6" s="70">
        <v>20</v>
      </c>
      <c r="E6" s="70">
        <v>20</v>
      </c>
      <c r="F6" s="70">
        <v>0.56000000000000005</v>
      </c>
      <c r="G6" s="70">
        <v>0.64</v>
      </c>
      <c r="H6" s="70">
        <v>0.94</v>
      </c>
      <c r="I6" s="70">
        <v>11.8</v>
      </c>
    </row>
    <row r="7" spans="1:10" ht="30" customHeight="1" thickBot="1">
      <c r="A7" s="188"/>
      <c r="B7" s="189"/>
      <c r="C7" s="189"/>
      <c r="D7" s="189"/>
      <c r="E7" s="190"/>
      <c r="F7" s="134">
        <f>SUM(F5:F6)</f>
        <v>0.56000000000000005</v>
      </c>
      <c r="G7" s="105">
        <f t="shared" ref="G7:I7" si="0">SUM(G5:G6)</f>
        <v>0.64</v>
      </c>
      <c r="H7" s="105">
        <f t="shared" si="0"/>
        <v>0.94</v>
      </c>
      <c r="I7" s="105">
        <f t="shared" si="0"/>
        <v>11.8</v>
      </c>
    </row>
    <row r="8" spans="1:10" ht="30" customHeight="1" thickBot="1">
      <c r="A8" s="54" t="s">
        <v>10</v>
      </c>
      <c r="B8" s="55">
        <v>80</v>
      </c>
      <c r="C8" s="56" t="s">
        <v>10</v>
      </c>
      <c r="D8" s="57">
        <v>80</v>
      </c>
      <c r="E8" s="57">
        <v>80</v>
      </c>
      <c r="F8" s="57">
        <v>0.56999999999999995</v>
      </c>
      <c r="G8" s="57"/>
      <c r="H8" s="57">
        <v>9.35</v>
      </c>
      <c r="I8" s="57">
        <v>42.38</v>
      </c>
    </row>
    <row r="9" spans="1:10" ht="30" customHeight="1" thickBot="1">
      <c r="A9" s="184"/>
      <c r="B9" s="184"/>
      <c r="C9" s="184"/>
      <c r="D9" s="184"/>
      <c r="E9" s="184"/>
      <c r="F9" s="184"/>
      <c r="G9" s="184"/>
      <c r="H9" s="184"/>
      <c r="I9" s="184"/>
    </row>
    <row r="10" spans="1:10" ht="30" customHeight="1" thickBot="1">
      <c r="A10" s="183" t="s">
        <v>66</v>
      </c>
      <c r="B10" s="181">
        <v>200</v>
      </c>
      <c r="C10" s="56" t="s">
        <v>37</v>
      </c>
      <c r="D10" s="57">
        <v>15</v>
      </c>
      <c r="E10" s="57">
        <v>15</v>
      </c>
      <c r="F10" s="57">
        <v>0.94</v>
      </c>
      <c r="G10" s="57">
        <v>0.13</v>
      </c>
      <c r="H10" s="57">
        <v>10.66</v>
      </c>
      <c r="I10" s="57">
        <v>2.25</v>
      </c>
    </row>
    <row r="11" spans="1:10" ht="30" customHeight="1" thickBot="1">
      <c r="A11" s="183"/>
      <c r="B11" s="181"/>
      <c r="C11" s="56" t="s">
        <v>43</v>
      </c>
      <c r="D11" s="57">
        <v>20</v>
      </c>
      <c r="E11" s="57">
        <v>20</v>
      </c>
      <c r="F11" s="57">
        <v>2</v>
      </c>
      <c r="G11" s="57">
        <v>0.44</v>
      </c>
      <c r="H11" s="57">
        <v>13.08</v>
      </c>
      <c r="I11" s="57">
        <v>66</v>
      </c>
    </row>
    <row r="12" spans="1:10" ht="30" customHeight="1" thickBot="1">
      <c r="A12" s="183"/>
      <c r="B12" s="181"/>
      <c r="C12" s="56" t="s">
        <v>25</v>
      </c>
      <c r="D12" s="57">
        <v>100</v>
      </c>
      <c r="E12" s="57">
        <v>100</v>
      </c>
      <c r="F12" s="57">
        <v>2.8</v>
      </c>
      <c r="G12" s="57">
        <v>3.2</v>
      </c>
      <c r="H12" s="57">
        <v>4.7</v>
      </c>
      <c r="I12" s="57">
        <v>59</v>
      </c>
    </row>
    <row r="13" spans="1:10" ht="30" customHeight="1" thickBot="1">
      <c r="A13" s="183"/>
      <c r="B13" s="181"/>
      <c r="C13" s="56" t="s">
        <v>14</v>
      </c>
      <c r="D13" s="57">
        <v>3</v>
      </c>
      <c r="E13" s="57"/>
      <c r="F13" s="57"/>
      <c r="G13" s="57"/>
      <c r="H13" s="57"/>
      <c r="I13" s="57"/>
    </row>
    <row r="14" spans="1:10" ht="30" customHeight="1" thickBot="1">
      <c r="A14" s="183"/>
      <c r="B14" s="181"/>
      <c r="C14" s="56" t="s">
        <v>11</v>
      </c>
      <c r="D14" s="57">
        <v>4</v>
      </c>
      <c r="E14" s="57">
        <v>4</v>
      </c>
      <c r="F14" s="57">
        <v>0.01</v>
      </c>
      <c r="G14" s="57">
        <v>3.14</v>
      </c>
      <c r="H14" s="57">
        <v>0.02</v>
      </c>
      <c r="I14" s="57">
        <v>29.36</v>
      </c>
    </row>
    <row r="15" spans="1:10" ht="30" customHeight="1" thickBot="1">
      <c r="A15" s="184"/>
      <c r="B15" s="184"/>
      <c r="C15" s="184"/>
      <c r="D15" s="184"/>
      <c r="E15" s="184"/>
      <c r="F15" s="58">
        <f>SUM(F10:F14)</f>
        <v>5.75</v>
      </c>
      <c r="G15" s="58">
        <f>SUM(G10:G14)</f>
        <v>6.91</v>
      </c>
      <c r="H15" s="58">
        <f>SUM(H10:H14)</f>
        <v>28.46</v>
      </c>
      <c r="I15" s="58">
        <f>SUM(I10:I14)</f>
        <v>156.61000000000001</v>
      </c>
    </row>
    <row r="16" spans="1:10" ht="30" customHeight="1" thickBot="1">
      <c r="A16" s="180" t="s">
        <v>375</v>
      </c>
      <c r="B16" s="185" t="s">
        <v>370</v>
      </c>
      <c r="C16" s="56" t="s">
        <v>12</v>
      </c>
      <c r="D16" s="57">
        <v>30</v>
      </c>
      <c r="E16" s="57">
        <v>30</v>
      </c>
      <c r="F16" s="57">
        <v>2.13</v>
      </c>
      <c r="G16" s="57">
        <v>0.33</v>
      </c>
      <c r="H16" s="57">
        <v>13.9</v>
      </c>
      <c r="I16" s="57">
        <v>68.7</v>
      </c>
    </row>
    <row r="17" spans="1:9" ht="30" customHeight="1" thickBot="1">
      <c r="A17" s="226"/>
      <c r="B17" s="185"/>
      <c r="C17" s="59" t="s">
        <v>76</v>
      </c>
      <c r="D17" s="57">
        <v>5</v>
      </c>
      <c r="E17" s="57">
        <v>5</v>
      </c>
      <c r="F17" s="57">
        <v>1.3</v>
      </c>
      <c r="G17" s="57">
        <v>1.35</v>
      </c>
      <c r="H17" s="57"/>
      <c r="I17" s="57">
        <v>17.350000000000001</v>
      </c>
    </row>
    <row r="18" spans="1:9" ht="30" customHeight="1" thickBot="1">
      <c r="A18" s="184"/>
      <c r="B18" s="184"/>
      <c r="C18" s="184"/>
      <c r="D18" s="184"/>
      <c r="E18" s="184"/>
      <c r="F18" s="58">
        <f>SUM(F16:F17)</f>
        <v>3.4299999999999997</v>
      </c>
      <c r="G18" s="58">
        <f>SUM(G16:G17)</f>
        <v>1.6800000000000002</v>
      </c>
      <c r="H18" s="58">
        <f>SUM(H16:H17)</f>
        <v>13.9</v>
      </c>
      <c r="I18" s="58">
        <f>SUM(I16:I17)</f>
        <v>86.050000000000011</v>
      </c>
    </row>
    <row r="19" spans="1:9" ht="30" customHeight="1" thickBot="1">
      <c r="A19" s="183" t="s">
        <v>56</v>
      </c>
      <c r="B19" s="181">
        <v>200</v>
      </c>
      <c r="C19" s="56" t="s">
        <v>44</v>
      </c>
      <c r="D19" s="156">
        <v>1.4</v>
      </c>
      <c r="E19" s="156">
        <v>1.4</v>
      </c>
      <c r="F19" s="156">
        <v>0.06</v>
      </c>
      <c r="G19" s="156"/>
      <c r="H19" s="156">
        <v>0.9</v>
      </c>
      <c r="I19" s="156">
        <v>4.0999999999999996</v>
      </c>
    </row>
    <row r="20" spans="1:9" ht="30" customHeight="1" thickBot="1">
      <c r="A20" s="183"/>
      <c r="B20" s="181"/>
      <c r="C20" s="56" t="s">
        <v>25</v>
      </c>
      <c r="D20" s="57">
        <v>100</v>
      </c>
      <c r="E20" s="57">
        <v>100</v>
      </c>
      <c r="F20" s="57">
        <v>2.8</v>
      </c>
      <c r="G20" s="57">
        <v>3.2</v>
      </c>
      <c r="H20" s="57">
        <v>4.7</v>
      </c>
      <c r="I20" s="57">
        <v>59</v>
      </c>
    </row>
    <row r="21" spans="1:9" ht="30" customHeight="1" thickBot="1">
      <c r="A21" s="183"/>
      <c r="B21" s="181"/>
      <c r="C21" s="56" t="s">
        <v>14</v>
      </c>
      <c r="D21" s="153">
        <v>10</v>
      </c>
      <c r="E21" s="153">
        <v>10</v>
      </c>
      <c r="F21" s="153"/>
      <c r="G21" s="153"/>
      <c r="H21" s="153">
        <v>9.5500000000000007</v>
      </c>
      <c r="I21" s="153">
        <v>39</v>
      </c>
    </row>
    <row r="22" spans="1:9" ht="30" customHeight="1" thickBot="1">
      <c r="A22" s="184"/>
      <c r="B22" s="184"/>
      <c r="C22" s="184"/>
      <c r="D22" s="184"/>
      <c r="E22" s="184"/>
      <c r="F22" s="58">
        <f>SUM(F19:F21)</f>
        <v>2.86</v>
      </c>
      <c r="G22" s="58">
        <f>SUM(G19:G21)</f>
        <v>3.2</v>
      </c>
      <c r="H22" s="58">
        <f>SUM(H19:H21)</f>
        <v>15.150000000000002</v>
      </c>
      <c r="I22" s="58">
        <f>SUM(I19:I21)</f>
        <v>102.1</v>
      </c>
    </row>
    <row r="23" spans="1:9" ht="30" customHeight="1" thickBot="1">
      <c r="A23" s="182" t="s">
        <v>33</v>
      </c>
      <c r="B23" s="182"/>
      <c r="C23" s="182"/>
      <c r="D23" s="182"/>
      <c r="E23" s="182"/>
      <c r="F23" s="58">
        <f>F7+F8+F15+F18+F22</f>
        <v>13.169999999999998</v>
      </c>
      <c r="G23" s="160">
        <f t="shared" ref="G23:I23" si="1">G7+G8+G15+G18+G22</f>
        <v>12.43</v>
      </c>
      <c r="H23" s="160">
        <f t="shared" si="1"/>
        <v>67.8</v>
      </c>
      <c r="I23" s="160">
        <f t="shared" si="1"/>
        <v>398.94000000000005</v>
      </c>
    </row>
    <row r="24" spans="1:9" ht="30" customHeight="1" thickBot="1">
      <c r="A24" s="182" t="s">
        <v>15</v>
      </c>
      <c r="B24" s="182"/>
      <c r="C24" s="182"/>
      <c r="D24" s="182"/>
      <c r="E24" s="182"/>
      <c r="F24" s="182"/>
      <c r="G24" s="182"/>
      <c r="H24" s="182"/>
      <c r="I24" s="182"/>
    </row>
    <row r="25" spans="1:9" ht="30" customHeight="1" thickBot="1">
      <c r="A25" s="54" t="s">
        <v>53</v>
      </c>
      <c r="B25" s="55">
        <v>125</v>
      </c>
      <c r="C25" s="56" t="s">
        <v>16</v>
      </c>
      <c r="D25" s="57">
        <v>125</v>
      </c>
      <c r="E25" s="57">
        <v>125</v>
      </c>
      <c r="F25" s="57"/>
      <c r="G25" s="57"/>
      <c r="H25" s="57">
        <v>8.75</v>
      </c>
      <c r="I25" s="57">
        <v>35</v>
      </c>
    </row>
    <row r="26" spans="1:9" ht="30" customHeight="1" thickBot="1">
      <c r="A26" s="182" t="s">
        <v>17</v>
      </c>
      <c r="B26" s="182"/>
      <c r="C26" s="182"/>
      <c r="D26" s="182"/>
      <c r="E26" s="182"/>
      <c r="F26" s="182"/>
      <c r="G26" s="182"/>
      <c r="H26" s="182"/>
      <c r="I26" s="182"/>
    </row>
    <row r="27" spans="1:9" ht="30" customHeight="1" thickBot="1">
      <c r="A27" s="191" t="s">
        <v>57</v>
      </c>
      <c r="B27" s="194">
        <v>35</v>
      </c>
      <c r="C27" s="67" t="s">
        <v>162</v>
      </c>
      <c r="D27" s="68">
        <v>30</v>
      </c>
      <c r="E27" s="68">
        <v>24</v>
      </c>
      <c r="F27" s="68">
        <v>0.36</v>
      </c>
      <c r="G27" s="68"/>
      <c r="H27" s="68">
        <v>2.1800000000000002</v>
      </c>
      <c r="I27" s="68">
        <v>10.1</v>
      </c>
    </row>
    <row r="28" spans="1:9" ht="30" customHeight="1" thickBot="1">
      <c r="A28" s="213"/>
      <c r="B28" s="228"/>
      <c r="C28" s="69" t="s">
        <v>163</v>
      </c>
      <c r="D28" s="70">
        <v>10</v>
      </c>
      <c r="E28" s="70">
        <v>8</v>
      </c>
      <c r="F28" s="70">
        <v>1.8</v>
      </c>
      <c r="G28" s="70"/>
      <c r="H28" s="70">
        <v>4.67</v>
      </c>
      <c r="I28" s="70">
        <v>19.399999999999999</v>
      </c>
    </row>
    <row r="29" spans="1:9" ht="30" customHeight="1" thickBot="1">
      <c r="A29" s="213"/>
      <c r="B29" s="228"/>
      <c r="C29" s="73" t="s">
        <v>138</v>
      </c>
      <c r="D29" s="70">
        <v>3</v>
      </c>
      <c r="E29" s="70">
        <v>3</v>
      </c>
      <c r="F29" s="70"/>
      <c r="G29" s="70">
        <v>2.81</v>
      </c>
      <c r="H29" s="70"/>
      <c r="I29" s="70">
        <v>26.19</v>
      </c>
    </row>
    <row r="30" spans="1:9" ht="30" customHeight="1" thickBot="1">
      <c r="A30" s="214"/>
      <c r="B30" s="229"/>
      <c r="C30" s="69" t="s">
        <v>147</v>
      </c>
      <c r="D30" s="113">
        <v>2</v>
      </c>
      <c r="E30" s="113">
        <v>2</v>
      </c>
      <c r="F30" s="113"/>
      <c r="G30" s="113"/>
      <c r="H30" s="113">
        <v>1.91</v>
      </c>
      <c r="I30" s="113">
        <v>7.8</v>
      </c>
    </row>
    <row r="31" spans="1:9" ht="30" customHeight="1" thickBot="1">
      <c r="A31" s="184"/>
      <c r="B31" s="184"/>
      <c r="C31" s="184"/>
      <c r="D31" s="184"/>
      <c r="E31" s="184"/>
      <c r="F31" s="105">
        <f>SUM(F27:F30)</f>
        <v>2.16</v>
      </c>
      <c r="G31" s="105">
        <f>SUM(G27:G30)</f>
        <v>2.81</v>
      </c>
      <c r="H31" s="105">
        <f>SUM(H27:H30)</f>
        <v>8.76</v>
      </c>
      <c r="I31" s="105">
        <f>SUM(I27:I30)</f>
        <v>63.489999999999995</v>
      </c>
    </row>
    <row r="32" spans="1:9" ht="30" customHeight="1" thickBot="1">
      <c r="A32" s="219" t="s">
        <v>387</v>
      </c>
      <c r="B32" s="181">
        <v>200</v>
      </c>
      <c r="C32" s="73" t="s">
        <v>150</v>
      </c>
      <c r="D32" s="57">
        <v>90</v>
      </c>
      <c r="E32" s="57">
        <v>63</v>
      </c>
      <c r="F32" s="57">
        <v>1.26</v>
      </c>
      <c r="G32" s="57">
        <v>0.26</v>
      </c>
      <c r="H32" s="57">
        <v>10.26</v>
      </c>
      <c r="I32" s="57">
        <v>50.4</v>
      </c>
    </row>
    <row r="33" spans="1:9" ht="30" customHeight="1" thickBot="1">
      <c r="A33" s="221"/>
      <c r="B33" s="181"/>
      <c r="C33" s="73" t="s">
        <v>153</v>
      </c>
      <c r="D33" s="60">
        <v>15</v>
      </c>
      <c r="E33" s="60">
        <v>12</v>
      </c>
      <c r="F33" s="60">
        <v>0.03</v>
      </c>
      <c r="G33" s="60" t="s">
        <v>136</v>
      </c>
      <c r="H33" s="60">
        <v>0.87</v>
      </c>
      <c r="I33" s="60">
        <v>4.0999999999999996</v>
      </c>
    </row>
    <row r="34" spans="1:9" ht="30" customHeight="1" thickBot="1">
      <c r="A34" s="221"/>
      <c r="B34" s="181"/>
      <c r="C34" s="73" t="s">
        <v>393</v>
      </c>
      <c r="D34" s="60">
        <v>10</v>
      </c>
      <c r="E34" s="60">
        <v>8</v>
      </c>
      <c r="F34" s="60">
        <v>0.11</v>
      </c>
      <c r="G34" s="60" t="s">
        <v>136</v>
      </c>
      <c r="H34" s="60">
        <v>0.73</v>
      </c>
      <c r="I34" s="60">
        <v>3.3</v>
      </c>
    </row>
    <row r="35" spans="1:9" ht="30" customHeight="1" thickBot="1">
      <c r="A35" s="221"/>
      <c r="B35" s="181"/>
      <c r="C35" s="73" t="s">
        <v>151</v>
      </c>
      <c r="D35" s="166">
        <v>50</v>
      </c>
      <c r="E35" s="166">
        <v>50</v>
      </c>
      <c r="F35" s="166">
        <v>13.21</v>
      </c>
      <c r="G35" s="166">
        <v>11.42</v>
      </c>
      <c r="H35" s="166"/>
      <c r="I35" s="166">
        <v>155.71</v>
      </c>
    </row>
    <row r="36" spans="1:9" ht="30" customHeight="1" thickBot="1">
      <c r="A36" s="221"/>
      <c r="B36" s="181"/>
      <c r="C36" s="73" t="s">
        <v>347</v>
      </c>
      <c r="D36" s="60">
        <v>5</v>
      </c>
      <c r="E36" s="60">
        <v>4</v>
      </c>
      <c r="F36" s="60">
        <v>0.05</v>
      </c>
      <c r="G36" s="60" t="s">
        <v>136</v>
      </c>
      <c r="H36" s="60">
        <v>0.14000000000000001</v>
      </c>
      <c r="I36" s="60">
        <v>0.8</v>
      </c>
    </row>
    <row r="37" spans="1:9" ht="30" customHeight="1" thickBot="1">
      <c r="A37" s="221"/>
      <c r="B37" s="181"/>
      <c r="C37" s="73" t="s">
        <v>195</v>
      </c>
      <c r="D37" s="60">
        <v>5</v>
      </c>
      <c r="E37" s="60">
        <v>4.25</v>
      </c>
      <c r="F37" s="60">
        <v>0.62</v>
      </c>
      <c r="G37" s="60">
        <v>1.25</v>
      </c>
      <c r="H37" s="60">
        <v>0.02</v>
      </c>
      <c r="I37" s="60">
        <v>14.11</v>
      </c>
    </row>
    <row r="38" spans="1:9" ht="30" customHeight="1" thickBot="1">
      <c r="A38" s="184"/>
      <c r="B38" s="184"/>
      <c r="C38" s="184"/>
      <c r="D38" s="184"/>
      <c r="E38" s="184"/>
      <c r="F38" s="58">
        <f>SUM(F32:F37)</f>
        <v>15.280000000000001</v>
      </c>
      <c r="G38" s="58">
        <f>SUM(G32:G37)</f>
        <v>12.93</v>
      </c>
      <c r="H38" s="58">
        <f>SUM(H32:H37)</f>
        <v>12.02</v>
      </c>
      <c r="I38" s="58">
        <f>SUM(I32:I37)</f>
        <v>228.42000000000002</v>
      </c>
    </row>
    <row r="39" spans="1:9" ht="30" customHeight="1" thickBot="1">
      <c r="A39" s="219" t="s">
        <v>287</v>
      </c>
      <c r="B39" s="181" t="s">
        <v>210</v>
      </c>
      <c r="C39" s="73" t="s">
        <v>216</v>
      </c>
      <c r="D39" s="60">
        <v>45</v>
      </c>
      <c r="E39" s="60">
        <v>45</v>
      </c>
      <c r="F39" s="60">
        <v>5.67</v>
      </c>
      <c r="G39" s="60">
        <v>1.49</v>
      </c>
      <c r="H39" s="60">
        <v>27.95</v>
      </c>
      <c r="I39" s="60">
        <v>150.80000000000001</v>
      </c>
    </row>
    <row r="40" spans="1:9" ht="30" customHeight="1" thickBot="1">
      <c r="A40" s="221"/>
      <c r="B40" s="181"/>
      <c r="C40" s="73" t="s">
        <v>146</v>
      </c>
      <c r="D40" s="153">
        <v>5</v>
      </c>
      <c r="E40" s="153">
        <v>5</v>
      </c>
      <c r="F40" s="153">
        <v>0.02</v>
      </c>
      <c r="G40" s="153">
        <v>3.92</v>
      </c>
      <c r="H40" s="153">
        <v>0.02</v>
      </c>
      <c r="I40" s="153">
        <v>36.700000000000003</v>
      </c>
    </row>
    <row r="41" spans="1:9" ht="30" customHeight="1" thickBot="1">
      <c r="A41" s="221"/>
      <c r="B41" s="181"/>
      <c r="C41" s="73" t="s">
        <v>173</v>
      </c>
      <c r="D41" s="60">
        <v>120</v>
      </c>
      <c r="E41" s="60">
        <v>60</v>
      </c>
      <c r="F41" s="60">
        <v>9.6</v>
      </c>
      <c r="G41" s="60">
        <v>0.36</v>
      </c>
      <c r="H41" s="60" t="s">
        <v>136</v>
      </c>
      <c r="I41" s="60">
        <v>41.4</v>
      </c>
    </row>
    <row r="42" spans="1:9" ht="30" customHeight="1" thickBot="1">
      <c r="A42" s="221"/>
      <c r="B42" s="181"/>
      <c r="C42" s="73" t="s">
        <v>195</v>
      </c>
      <c r="D42" s="60">
        <v>5</v>
      </c>
      <c r="E42" s="60">
        <v>4.25</v>
      </c>
      <c r="F42" s="60">
        <v>0.62</v>
      </c>
      <c r="G42" s="60">
        <v>1.25</v>
      </c>
      <c r="H42" s="60">
        <v>0.02</v>
      </c>
      <c r="I42" s="60">
        <v>14.11</v>
      </c>
    </row>
    <row r="43" spans="1:9" ht="30" customHeight="1" thickBot="1">
      <c r="A43" s="221"/>
      <c r="B43" s="181"/>
      <c r="C43" s="73" t="s">
        <v>138</v>
      </c>
      <c r="D43" s="60">
        <v>3</v>
      </c>
      <c r="E43" s="60">
        <v>3</v>
      </c>
      <c r="F43" s="60" t="s">
        <v>136</v>
      </c>
      <c r="G43" s="60">
        <v>2.81</v>
      </c>
      <c r="H43" s="60" t="s">
        <v>136</v>
      </c>
      <c r="I43" s="60">
        <v>26.19</v>
      </c>
    </row>
    <row r="44" spans="1:9" ht="30" customHeight="1" thickBot="1">
      <c r="A44" s="221"/>
      <c r="B44" s="181"/>
      <c r="C44" s="73" t="s">
        <v>134</v>
      </c>
      <c r="D44" s="60">
        <v>15</v>
      </c>
      <c r="E44" s="60">
        <v>15</v>
      </c>
      <c r="F44" s="60">
        <v>0.42</v>
      </c>
      <c r="G44" s="60">
        <v>0.48</v>
      </c>
      <c r="H44" s="60">
        <v>0.7</v>
      </c>
      <c r="I44" s="60">
        <v>8.85</v>
      </c>
    </row>
    <row r="45" spans="1:9" ht="30" customHeight="1" thickBot="1">
      <c r="A45" s="221"/>
      <c r="B45" s="181"/>
      <c r="C45" s="73" t="s">
        <v>217</v>
      </c>
      <c r="D45" s="60">
        <v>9</v>
      </c>
      <c r="E45" s="60">
        <v>9</v>
      </c>
      <c r="F45" s="60">
        <v>0.64</v>
      </c>
      <c r="G45" s="60">
        <v>0.11</v>
      </c>
      <c r="H45" s="60">
        <v>4.17</v>
      </c>
      <c r="I45" s="60">
        <v>20.61</v>
      </c>
    </row>
    <row r="46" spans="1:9" ht="30" customHeight="1" thickBot="1">
      <c r="A46" s="184"/>
      <c r="B46" s="184"/>
      <c r="C46" s="184"/>
      <c r="D46" s="184"/>
      <c r="E46" s="184"/>
      <c r="F46" s="58">
        <f>SUM(F39:F45)</f>
        <v>16.97</v>
      </c>
      <c r="G46" s="58">
        <f>SUM(G39:G45)</f>
        <v>10.42</v>
      </c>
      <c r="H46" s="58">
        <f>SUM(H39:H45)</f>
        <v>32.86</v>
      </c>
      <c r="I46" s="58">
        <f>SUM(I39:I45)</f>
        <v>298.66000000000003</v>
      </c>
    </row>
    <row r="47" spans="1:9" ht="30" customHeight="1" thickBot="1">
      <c r="A47" s="180" t="s">
        <v>51</v>
      </c>
      <c r="B47" s="181">
        <v>200</v>
      </c>
      <c r="C47" s="56" t="s">
        <v>27</v>
      </c>
      <c r="D47" s="57">
        <v>9</v>
      </c>
      <c r="E47" s="57">
        <v>9</v>
      </c>
      <c r="F47" s="57">
        <v>0.4</v>
      </c>
      <c r="G47" s="57"/>
      <c r="H47" s="57">
        <v>0.56000000000000005</v>
      </c>
      <c r="I47" s="57">
        <v>25.11</v>
      </c>
    </row>
    <row r="48" spans="1:9" ht="30" customHeight="1" thickBot="1">
      <c r="A48" s="180"/>
      <c r="B48" s="181"/>
      <c r="C48" s="56" t="s">
        <v>14</v>
      </c>
      <c r="D48" s="153">
        <v>10</v>
      </c>
      <c r="E48" s="153">
        <v>10</v>
      </c>
      <c r="F48" s="153"/>
      <c r="G48" s="153"/>
      <c r="H48" s="153">
        <v>9.5500000000000007</v>
      </c>
      <c r="I48" s="153">
        <v>39</v>
      </c>
    </row>
    <row r="49" spans="1:9" ht="30" customHeight="1" thickBot="1">
      <c r="A49" s="184"/>
      <c r="B49" s="184"/>
      <c r="C49" s="184"/>
      <c r="D49" s="184"/>
      <c r="E49" s="184"/>
      <c r="F49" s="58">
        <f>SUM(F47:F48)</f>
        <v>0.4</v>
      </c>
      <c r="G49" s="58">
        <f>SUM(G47:G48)</f>
        <v>0</v>
      </c>
      <c r="H49" s="58">
        <f>SUM(H47:H48)</f>
        <v>10.110000000000001</v>
      </c>
      <c r="I49" s="58">
        <f>SUM(I47:I48)</f>
        <v>64.11</v>
      </c>
    </row>
    <row r="50" spans="1:9" ht="30" customHeight="1" thickBot="1">
      <c r="A50" s="54" t="s">
        <v>52</v>
      </c>
      <c r="B50" s="150">
        <v>30</v>
      </c>
      <c r="C50" s="56" t="s">
        <v>28</v>
      </c>
      <c r="D50" s="149">
        <v>30</v>
      </c>
      <c r="E50" s="149">
        <v>30</v>
      </c>
      <c r="F50" s="149">
        <v>1.56</v>
      </c>
      <c r="G50" s="149">
        <v>0.36</v>
      </c>
      <c r="H50" s="149">
        <v>13.28</v>
      </c>
      <c r="I50" s="149">
        <v>64.2</v>
      </c>
    </row>
    <row r="51" spans="1:9" ht="30" customHeight="1" thickBot="1">
      <c r="A51" s="182" t="s">
        <v>32</v>
      </c>
      <c r="B51" s="182"/>
      <c r="C51" s="182"/>
      <c r="D51" s="182"/>
      <c r="E51" s="182"/>
      <c r="F51" s="58">
        <f>F31+F38+F46+F49+F50</f>
        <v>36.369999999999997</v>
      </c>
      <c r="G51" s="58">
        <f>G31+G38+G46+G50</f>
        <v>26.52</v>
      </c>
      <c r="H51" s="58">
        <f>H31+H38+H46+H49+H50</f>
        <v>77.03</v>
      </c>
      <c r="I51" s="58">
        <f>I31+I38+I46+I49+I50</f>
        <v>718.88000000000011</v>
      </c>
    </row>
    <row r="52" spans="1:9" ht="30" customHeight="1" thickBot="1">
      <c r="A52" s="182" t="s">
        <v>29</v>
      </c>
      <c r="B52" s="182"/>
      <c r="C52" s="182"/>
      <c r="D52" s="182"/>
      <c r="E52" s="182"/>
      <c r="F52" s="182"/>
      <c r="G52" s="182"/>
      <c r="H52" s="182"/>
      <c r="I52" s="182"/>
    </row>
    <row r="53" spans="1:9" ht="30" customHeight="1" thickBot="1">
      <c r="A53" s="106" t="s">
        <v>341</v>
      </c>
      <c r="B53" s="66">
        <v>50</v>
      </c>
      <c r="C53" s="67" t="s">
        <v>342</v>
      </c>
      <c r="D53" s="68">
        <v>4</v>
      </c>
      <c r="E53" s="68">
        <v>4</v>
      </c>
      <c r="F53" s="68">
        <v>0.16</v>
      </c>
      <c r="G53" s="68"/>
      <c r="H53" s="68">
        <v>2.72</v>
      </c>
      <c r="I53" s="68">
        <v>1.1200000000000001</v>
      </c>
    </row>
    <row r="54" spans="1:9" ht="30" customHeight="1" thickBot="1">
      <c r="A54" s="188"/>
      <c r="B54" s="189"/>
      <c r="C54" s="189"/>
      <c r="D54" s="189"/>
      <c r="E54" s="189"/>
      <c r="F54" s="189"/>
      <c r="G54" s="189"/>
      <c r="H54" s="189"/>
      <c r="I54" s="190"/>
    </row>
    <row r="55" spans="1:9" ht="30" customHeight="1" thickBot="1">
      <c r="A55" s="180" t="s">
        <v>356</v>
      </c>
      <c r="B55" s="181">
        <v>200</v>
      </c>
      <c r="C55" s="56" t="s">
        <v>175</v>
      </c>
      <c r="D55" s="57">
        <v>30</v>
      </c>
      <c r="E55" s="57">
        <v>30</v>
      </c>
      <c r="F55" s="57">
        <v>2.1</v>
      </c>
      <c r="G55" s="57">
        <v>0.3</v>
      </c>
      <c r="H55" s="57">
        <v>21.42</v>
      </c>
      <c r="I55" s="57">
        <v>99</v>
      </c>
    </row>
    <row r="56" spans="1:9" ht="30" customHeight="1" thickBot="1">
      <c r="A56" s="180"/>
      <c r="B56" s="181"/>
      <c r="C56" s="56" t="s">
        <v>134</v>
      </c>
      <c r="D56" s="110">
        <v>50</v>
      </c>
      <c r="E56" s="110">
        <v>50</v>
      </c>
      <c r="F56" s="110">
        <v>1.4</v>
      </c>
      <c r="G56" s="110">
        <v>1.6</v>
      </c>
      <c r="H56" s="110">
        <v>2.35</v>
      </c>
      <c r="I56" s="110">
        <v>27.5</v>
      </c>
    </row>
    <row r="57" spans="1:9" ht="30" customHeight="1" thickBot="1">
      <c r="A57" s="180"/>
      <c r="B57" s="181"/>
      <c r="C57" s="56" t="s">
        <v>87</v>
      </c>
      <c r="D57" s="110">
        <v>130</v>
      </c>
      <c r="E57" s="110">
        <v>130</v>
      </c>
      <c r="F57" s="110">
        <v>23.4</v>
      </c>
      <c r="G57" s="110">
        <v>2.6</v>
      </c>
      <c r="H57" s="110">
        <v>4.29</v>
      </c>
      <c r="I57" s="110">
        <v>133.9</v>
      </c>
    </row>
    <row r="58" spans="1:9" ht="30" customHeight="1" thickBot="1">
      <c r="A58" s="180"/>
      <c r="B58" s="181"/>
      <c r="C58" s="73" t="s">
        <v>195</v>
      </c>
      <c r="D58" s="111">
        <v>5</v>
      </c>
      <c r="E58" s="111">
        <v>4.25</v>
      </c>
      <c r="F58" s="111">
        <v>0.62</v>
      </c>
      <c r="G58" s="111">
        <v>1.25</v>
      </c>
      <c r="H58" s="111">
        <v>0.02</v>
      </c>
      <c r="I58" s="111">
        <v>14.11</v>
      </c>
    </row>
    <row r="59" spans="1:9" ht="30" customHeight="1" thickBot="1">
      <c r="A59" s="180"/>
      <c r="B59" s="181"/>
      <c r="C59" s="56" t="s">
        <v>146</v>
      </c>
      <c r="D59" s="153">
        <v>5</v>
      </c>
      <c r="E59" s="153">
        <v>5</v>
      </c>
      <c r="F59" s="153">
        <v>0.02</v>
      </c>
      <c r="G59" s="153">
        <v>3.92</v>
      </c>
      <c r="H59" s="153">
        <v>0.02</v>
      </c>
      <c r="I59" s="153">
        <v>36.700000000000003</v>
      </c>
    </row>
    <row r="60" spans="1:9" ht="30" customHeight="1" thickBot="1">
      <c r="A60" s="180"/>
      <c r="B60" s="181"/>
      <c r="C60" s="56" t="s">
        <v>147</v>
      </c>
      <c r="D60" s="57">
        <v>8</v>
      </c>
      <c r="E60" s="57">
        <v>8</v>
      </c>
      <c r="F60" s="57"/>
      <c r="G60" s="57"/>
      <c r="H60" s="57">
        <v>7.64</v>
      </c>
      <c r="I60" s="57">
        <v>31.2</v>
      </c>
    </row>
    <row r="61" spans="1:9" ht="30" customHeight="1" thickBot="1">
      <c r="A61" s="180"/>
      <c r="B61" s="181"/>
      <c r="C61" s="56" t="s">
        <v>355</v>
      </c>
      <c r="D61" s="57">
        <v>7</v>
      </c>
      <c r="E61" s="57">
        <v>7</v>
      </c>
      <c r="F61" s="57">
        <v>0.76</v>
      </c>
      <c r="G61" s="57">
        <v>0.11</v>
      </c>
      <c r="H61" s="57">
        <v>4.8600000000000003</v>
      </c>
      <c r="I61" s="57">
        <v>23.9</v>
      </c>
    </row>
    <row r="62" spans="1:9" ht="30" customHeight="1" thickBot="1">
      <c r="A62" s="184"/>
      <c r="B62" s="184"/>
      <c r="C62" s="184"/>
      <c r="D62" s="184"/>
      <c r="E62" s="184"/>
      <c r="F62" s="58">
        <f>SUM(F55:F61)</f>
        <v>28.3</v>
      </c>
      <c r="G62" s="58">
        <f>SUM(G55:G61)</f>
        <v>9.7799999999999994</v>
      </c>
      <c r="H62" s="58">
        <f>SUM(H55:H61)</f>
        <v>40.6</v>
      </c>
      <c r="I62" s="58">
        <f>SUM(I55:I61)</f>
        <v>366.30999999999995</v>
      </c>
    </row>
    <row r="63" spans="1:9" ht="30" customHeight="1" thickBot="1">
      <c r="A63" s="62" t="s">
        <v>62</v>
      </c>
      <c r="B63" s="58">
        <v>30</v>
      </c>
      <c r="C63" s="59" t="s">
        <v>204</v>
      </c>
      <c r="D63" s="57">
        <v>30</v>
      </c>
      <c r="E63" s="57">
        <v>30</v>
      </c>
      <c r="F63" s="57">
        <v>2.13</v>
      </c>
      <c r="G63" s="57">
        <v>0.33</v>
      </c>
      <c r="H63" s="57">
        <v>13.9</v>
      </c>
      <c r="I63" s="57">
        <v>68.7</v>
      </c>
    </row>
    <row r="64" spans="1:9" ht="30" customHeight="1" thickBot="1">
      <c r="A64" s="231"/>
      <c r="B64" s="197"/>
      <c r="C64" s="197"/>
      <c r="D64" s="197"/>
      <c r="E64" s="197"/>
      <c r="F64" s="197"/>
      <c r="G64" s="197"/>
      <c r="H64" s="197"/>
      <c r="I64" s="197"/>
    </row>
    <row r="65" spans="1:9" ht="30" customHeight="1" thickBot="1">
      <c r="A65" s="62" t="s">
        <v>94</v>
      </c>
      <c r="B65" s="58">
        <v>15</v>
      </c>
      <c r="C65" s="59" t="s">
        <v>94</v>
      </c>
      <c r="D65" s="57">
        <v>15</v>
      </c>
      <c r="E65" s="57">
        <v>15</v>
      </c>
      <c r="F65" s="57">
        <v>0.91</v>
      </c>
      <c r="G65" s="57">
        <v>4.63</v>
      </c>
      <c r="H65" s="57">
        <v>8.67</v>
      </c>
      <c r="I65" s="57">
        <v>79.349999999999994</v>
      </c>
    </row>
    <row r="66" spans="1:9" ht="30" customHeight="1" thickBot="1">
      <c r="A66" s="231"/>
      <c r="B66" s="231"/>
      <c r="C66" s="231"/>
      <c r="D66" s="231"/>
      <c r="E66" s="231"/>
      <c r="F66" s="231"/>
      <c r="G66" s="231"/>
      <c r="H66" s="231"/>
      <c r="I66" s="231"/>
    </row>
    <row r="67" spans="1:9" ht="30" customHeight="1" thickBot="1">
      <c r="A67" s="183" t="s">
        <v>72</v>
      </c>
      <c r="B67" s="230">
        <v>200</v>
      </c>
      <c r="C67" s="59" t="s">
        <v>41</v>
      </c>
      <c r="D67" s="149">
        <v>8.0000000000000004E-4</v>
      </c>
      <c r="E67" s="149">
        <v>8.0000000000000004E-4</v>
      </c>
      <c r="F67" s="60"/>
      <c r="G67" s="60"/>
      <c r="H67" s="60"/>
      <c r="I67" s="60"/>
    </row>
    <row r="68" spans="1:9" ht="30" customHeight="1" thickBot="1">
      <c r="A68" s="183"/>
      <c r="B68" s="230"/>
      <c r="C68" s="59" t="s">
        <v>14</v>
      </c>
      <c r="D68" s="153">
        <v>10</v>
      </c>
      <c r="E68" s="153">
        <v>10</v>
      </c>
      <c r="F68" s="153"/>
      <c r="G68" s="153"/>
      <c r="H68" s="153">
        <v>9.5500000000000007</v>
      </c>
      <c r="I68" s="153">
        <v>39</v>
      </c>
    </row>
    <row r="69" spans="1:9" ht="30" customHeight="1" thickBot="1">
      <c r="A69" s="183"/>
      <c r="B69" s="230"/>
      <c r="C69" s="59" t="s">
        <v>25</v>
      </c>
      <c r="D69" s="57">
        <v>100</v>
      </c>
      <c r="E69" s="57">
        <v>100</v>
      </c>
      <c r="F69" s="57">
        <v>2.8</v>
      </c>
      <c r="G69" s="57">
        <v>3.2</v>
      </c>
      <c r="H69" s="57">
        <v>4.7</v>
      </c>
      <c r="I69" s="57">
        <v>58</v>
      </c>
    </row>
    <row r="70" spans="1:9" ht="30" customHeight="1" thickBot="1">
      <c r="A70" s="198"/>
      <c r="B70" s="199"/>
      <c r="C70" s="199"/>
      <c r="D70" s="199"/>
      <c r="E70" s="200"/>
      <c r="F70" s="58">
        <f t="shared" ref="F70:H70" si="2">SUM(F67:F69)</f>
        <v>2.8</v>
      </c>
      <c r="G70" s="58">
        <f t="shared" si="2"/>
        <v>3.2</v>
      </c>
      <c r="H70" s="58">
        <f t="shared" si="2"/>
        <v>14.25</v>
      </c>
      <c r="I70" s="58">
        <f>SUM(I67:I69)</f>
        <v>97</v>
      </c>
    </row>
    <row r="71" spans="1:9" ht="30" customHeight="1" thickBot="1">
      <c r="A71" s="182" t="s">
        <v>34</v>
      </c>
      <c r="B71" s="182"/>
      <c r="C71" s="182"/>
      <c r="D71" s="182"/>
      <c r="E71" s="182"/>
      <c r="F71" s="58">
        <f>F53+F62+F63+F65+F70</f>
        <v>34.299999999999997</v>
      </c>
      <c r="G71" s="160">
        <f t="shared" ref="G71:I71" si="3">G53+G62+G63+G65+G70</f>
        <v>17.939999999999998</v>
      </c>
      <c r="H71" s="160">
        <f t="shared" si="3"/>
        <v>80.14</v>
      </c>
      <c r="I71" s="160">
        <f t="shared" si="3"/>
        <v>612.4799999999999</v>
      </c>
    </row>
    <row r="72" spans="1:9" ht="30" customHeight="1" thickBot="1">
      <c r="A72" s="182" t="s">
        <v>35</v>
      </c>
      <c r="B72" s="182"/>
      <c r="C72" s="182"/>
      <c r="D72" s="182"/>
      <c r="E72" s="182"/>
      <c r="F72" s="58">
        <f>F23+F25+F51+F71</f>
        <v>83.839999999999989</v>
      </c>
      <c r="G72" s="160">
        <f t="shared" ref="G72:I72" si="4">G23+G25+G51+G71</f>
        <v>56.89</v>
      </c>
      <c r="H72" s="160">
        <f t="shared" si="4"/>
        <v>233.71999999999997</v>
      </c>
      <c r="I72" s="160">
        <f t="shared" si="4"/>
        <v>1765.3000000000002</v>
      </c>
    </row>
    <row r="73" spans="1:9" ht="25.5">
      <c r="A73" s="41"/>
      <c r="B73" s="41"/>
      <c r="C73" s="42"/>
      <c r="D73" s="43"/>
      <c r="E73" s="43"/>
      <c r="F73" s="43"/>
      <c r="G73" s="43"/>
      <c r="H73" s="43"/>
      <c r="I73" s="43"/>
    </row>
    <row r="74" spans="1:9">
      <c r="A74" s="44"/>
      <c r="B74" s="44"/>
      <c r="C74" s="45"/>
      <c r="D74" s="46"/>
      <c r="E74" s="46"/>
      <c r="F74" s="46"/>
      <c r="G74" s="46"/>
      <c r="H74" s="46"/>
      <c r="I74" s="46"/>
    </row>
    <row r="75" spans="1:9">
      <c r="A75" s="44"/>
      <c r="B75" s="44"/>
      <c r="C75" s="45"/>
      <c r="D75" s="46"/>
      <c r="E75" s="46"/>
      <c r="F75" s="46"/>
      <c r="G75" s="46"/>
      <c r="H75" s="46"/>
      <c r="I75" s="46"/>
    </row>
  </sheetData>
  <mergeCells count="42">
    <mergeCell ref="A51:E51"/>
    <mergeCell ref="A52:I52"/>
    <mergeCell ref="A55:A61"/>
    <mergeCell ref="B55:B61"/>
    <mergeCell ref="A71:E71"/>
    <mergeCell ref="A62:E62"/>
    <mergeCell ref="A67:A69"/>
    <mergeCell ref="B67:B69"/>
    <mergeCell ref="A66:I66"/>
    <mergeCell ref="A64:I64"/>
    <mergeCell ref="A70:E70"/>
    <mergeCell ref="A54:I54"/>
    <mergeCell ref="A4:I4"/>
    <mergeCell ref="A9:I9"/>
    <mergeCell ref="A10:A14"/>
    <mergeCell ref="B10:B14"/>
    <mergeCell ref="A15:E15"/>
    <mergeCell ref="A7:E7"/>
    <mergeCell ref="A5:A6"/>
    <mergeCell ref="B5:B6"/>
    <mergeCell ref="A18:E18"/>
    <mergeCell ref="A19:A21"/>
    <mergeCell ref="B19:B21"/>
    <mergeCell ref="A31:E31"/>
    <mergeCell ref="A32:A37"/>
    <mergeCell ref="B32:B37"/>
    <mergeCell ref="A72:E72"/>
    <mergeCell ref="A49:E49"/>
    <mergeCell ref="B47:B48"/>
    <mergeCell ref="A16:A17"/>
    <mergeCell ref="B16:B17"/>
    <mergeCell ref="A22:E22"/>
    <mergeCell ref="A23:E23"/>
    <mergeCell ref="A24:I24"/>
    <mergeCell ref="A27:A30"/>
    <mergeCell ref="B27:B30"/>
    <mergeCell ref="A26:I26"/>
    <mergeCell ref="A38:E38"/>
    <mergeCell ref="A39:A45"/>
    <mergeCell ref="B39:B45"/>
    <mergeCell ref="A46:E46"/>
    <mergeCell ref="A47:A48"/>
  </mergeCells>
  <pageMargins left="0.7" right="0.7" top="0.75" bottom="0.75" header="0.3" footer="0.3"/>
  <pageSetup paperSize="9" scale="32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2:I69"/>
  <sheetViews>
    <sheetView view="pageBreakPreview" zoomScale="60" zoomScaleNormal="70" workbookViewId="0">
      <selection activeCell="I3" sqref="I3"/>
    </sheetView>
  </sheetViews>
  <sheetFormatPr defaultRowHeight="15"/>
  <cols>
    <col min="1" max="1" width="63.42578125" style="5" customWidth="1"/>
    <col min="2" max="2" width="18.7109375" style="5" customWidth="1"/>
    <col min="3" max="3" width="53.7109375" customWidth="1"/>
    <col min="4" max="8" width="16.7109375" style="4" customWidth="1"/>
    <col min="9" max="9" width="22.28515625" style="4" customWidth="1"/>
  </cols>
  <sheetData>
    <row r="2" spans="1:9" ht="33">
      <c r="A2" s="47"/>
      <c r="B2" s="48"/>
      <c r="C2" s="63" t="s">
        <v>313</v>
      </c>
      <c r="D2" s="50"/>
      <c r="E2" s="50"/>
      <c r="F2" s="50"/>
      <c r="G2" s="50"/>
      <c r="H2" s="50"/>
      <c r="I2" s="93" t="s">
        <v>391</v>
      </c>
    </row>
    <row r="3" spans="1:9" ht="27" thickBot="1">
      <c r="A3" s="47"/>
      <c r="B3" s="48" t="s">
        <v>209</v>
      </c>
      <c r="C3" s="72" t="s">
        <v>329</v>
      </c>
      <c r="D3" s="50"/>
      <c r="E3" s="50"/>
      <c r="F3" s="50"/>
      <c r="G3" s="50">
        <v>4</v>
      </c>
      <c r="H3" s="50" t="s">
        <v>291</v>
      </c>
      <c r="I3" s="50"/>
    </row>
    <row r="4" spans="1:9" ht="46.5" customHeight="1" thickBot="1">
      <c r="A4" s="61" t="s">
        <v>0</v>
      </c>
      <c r="B4" s="61" t="s">
        <v>1</v>
      </c>
      <c r="C4" s="61" t="s">
        <v>2</v>
      </c>
      <c r="D4" s="61" t="s">
        <v>3</v>
      </c>
      <c r="E4" s="61" t="s">
        <v>4</v>
      </c>
      <c r="F4" s="61" t="s">
        <v>5</v>
      </c>
      <c r="G4" s="61" t="s">
        <v>6</v>
      </c>
      <c r="H4" s="61" t="s">
        <v>7</v>
      </c>
      <c r="I4" s="55" t="s">
        <v>8</v>
      </c>
    </row>
    <row r="5" spans="1:9" ht="30" customHeight="1" thickBot="1">
      <c r="A5" s="182" t="s">
        <v>9</v>
      </c>
      <c r="B5" s="182"/>
      <c r="C5" s="182"/>
      <c r="D5" s="182"/>
      <c r="E5" s="182"/>
      <c r="F5" s="182"/>
      <c r="G5" s="182"/>
      <c r="H5" s="182"/>
      <c r="I5" s="182"/>
    </row>
    <row r="6" spans="1:9" ht="30" customHeight="1" thickBot="1">
      <c r="A6" s="191" t="s">
        <v>344</v>
      </c>
      <c r="B6" s="194">
        <v>20</v>
      </c>
      <c r="C6" s="67" t="s">
        <v>345</v>
      </c>
      <c r="D6" s="68">
        <v>3</v>
      </c>
      <c r="E6" s="68">
        <v>1.8</v>
      </c>
      <c r="F6" s="68" t="s">
        <v>136</v>
      </c>
      <c r="G6" s="68"/>
      <c r="H6" s="68" t="s">
        <v>136</v>
      </c>
      <c r="I6" s="68" t="s">
        <v>136</v>
      </c>
    </row>
    <row r="7" spans="1:9" ht="30" customHeight="1" thickBot="1">
      <c r="A7" s="204"/>
      <c r="B7" s="205"/>
      <c r="C7" s="69" t="s">
        <v>134</v>
      </c>
      <c r="D7" s="70">
        <v>20</v>
      </c>
      <c r="E7" s="70">
        <v>20</v>
      </c>
      <c r="F7" s="70">
        <v>0.56000000000000005</v>
      </c>
      <c r="G7" s="70">
        <v>0.64</v>
      </c>
      <c r="H7" s="70">
        <v>0.94</v>
      </c>
      <c r="I7" s="70">
        <v>11.8</v>
      </c>
    </row>
    <row r="8" spans="1:9" ht="30" customHeight="1" thickBot="1">
      <c r="A8" s="188"/>
      <c r="B8" s="189"/>
      <c r="C8" s="189"/>
      <c r="D8" s="189"/>
      <c r="E8" s="190"/>
      <c r="F8" s="105">
        <f>SUM(F6:F7)</f>
        <v>0.56000000000000005</v>
      </c>
      <c r="G8" s="105">
        <f t="shared" ref="G8:I8" si="0">SUM(G6:G7)</f>
        <v>0.64</v>
      </c>
      <c r="H8" s="105">
        <f t="shared" si="0"/>
        <v>0.94</v>
      </c>
      <c r="I8" s="105">
        <f t="shared" si="0"/>
        <v>11.8</v>
      </c>
    </row>
    <row r="9" spans="1:9" ht="30" customHeight="1" thickBot="1">
      <c r="A9" s="154" t="s">
        <v>143</v>
      </c>
      <c r="B9" s="66">
        <v>80</v>
      </c>
      <c r="C9" s="67" t="s">
        <v>143</v>
      </c>
      <c r="D9" s="68">
        <v>80</v>
      </c>
      <c r="E9" s="68">
        <v>80</v>
      </c>
      <c r="F9" s="68">
        <v>0.56999999999999995</v>
      </c>
      <c r="G9" s="68" t="s">
        <v>136</v>
      </c>
      <c r="H9" s="68">
        <v>9.34</v>
      </c>
      <c r="I9" s="68">
        <v>42.38</v>
      </c>
    </row>
    <row r="10" spans="1:9" ht="30" customHeight="1" thickBot="1">
      <c r="A10" s="188"/>
      <c r="B10" s="236"/>
      <c r="C10" s="236"/>
      <c r="D10" s="236"/>
      <c r="E10" s="236"/>
      <c r="F10" s="236"/>
      <c r="G10" s="236"/>
      <c r="H10" s="236"/>
      <c r="I10" s="237"/>
    </row>
    <row r="11" spans="1:9" ht="30" customHeight="1" thickBot="1">
      <c r="A11" s="191" t="s">
        <v>61</v>
      </c>
      <c r="B11" s="194">
        <v>150</v>
      </c>
      <c r="C11" s="67" t="s">
        <v>145</v>
      </c>
      <c r="D11" s="68">
        <v>100</v>
      </c>
      <c r="E11" s="68">
        <v>100</v>
      </c>
      <c r="F11" s="68">
        <v>2.8</v>
      </c>
      <c r="G11" s="68">
        <v>3.2</v>
      </c>
      <c r="H11" s="68">
        <v>4.7</v>
      </c>
      <c r="I11" s="68">
        <v>58</v>
      </c>
    </row>
    <row r="12" spans="1:9" ht="30" customHeight="1" thickBot="1">
      <c r="A12" s="228"/>
      <c r="B12" s="228"/>
      <c r="C12" s="69" t="s">
        <v>55</v>
      </c>
      <c r="D12" s="70">
        <v>25</v>
      </c>
      <c r="E12" s="70">
        <v>25</v>
      </c>
      <c r="F12" s="70">
        <v>2.3199999999999998</v>
      </c>
      <c r="G12" s="70">
        <v>0.25</v>
      </c>
      <c r="H12" s="70">
        <v>17.420000000000002</v>
      </c>
      <c r="I12" s="70">
        <v>79.25</v>
      </c>
    </row>
    <row r="13" spans="1:9" ht="30" customHeight="1" thickBot="1">
      <c r="A13" s="228"/>
      <c r="B13" s="228"/>
      <c r="C13" s="69" t="s">
        <v>147</v>
      </c>
      <c r="D13" s="57">
        <v>2</v>
      </c>
      <c r="E13" s="57">
        <v>2</v>
      </c>
      <c r="F13" s="57"/>
      <c r="G13" s="57"/>
      <c r="H13" s="57">
        <v>1.91</v>
      </c>
      <c r="I13" s="57">
        <v>7.8</v>
      </c>
    </row>
    <row r="14" spans="1:9" ht="30" customHeight="1" thickBot="1">
      <c r="A14" s="229"/>
      <c r="B14" s="229"/>
      <c r="C14" s="69" t="s">
        <v>146</v>
      </c>
      <c r="D14" s="153">
        <v>5</v>
      </c>
      <c r="E14" s="153">
        <v>5</v>
      </c>
      <c r="F14" s="153">
        <v>0.02</v>
      </c>
      <c r="G14" s="153">
        <v>3.92</v>
      </c>
      <c r="H14" s="153">
        <v>0.02</v>
      </c>
      <c r="I14" s="153">
        <v>36.700000000000003</v>
      </c>
    </row>
    <row r="15" spans="1:9" ht="30" customHeight="1" thickBot="1">
      <c r="A15" s="184"/>
      <c r="B15" s="184"/>
      <c r="C15" s="184"/>
      <c r="D15" s="184"/>
      <c r="E15" s="184"/>
      <c r="F15" s="58">
        <f>SUM(F11:F14)</f>
        <v>5.1399999999999988</v>
      </c>
      <c r="G15" s="58">
        <f>SUM(G11:G14)</f>
        <v>7.37</v>
      </c>
      <c r="H15" s="58">
        <f>SUM(H11:H14)</f>
        <v>24.05</v>
      </c>
      <c r="I15" s="58">
        <f>SUM(I11:I14)</f>
        <v>181.75</v>
      </c>
    </row>
    <row r="16" spans="1:9" ht="30" customHeight="1" thickBot="1">
      <c r="A16" s="186" t="s">
        <v>373</v>
      </c>
      <c r="B16" s="185" t="s">
        <v>131</v>
      </c>
      <c r="C16" s="56" t="s">
        <v>12</v>
      </c>
      <c r="D16" s="153">
        <v>30</v>
      </c>
      <c r="E16" s="153">
        <v>30</v>
      </c>
      <c r="F16" s="153">
        <v>2.13</v>
      </c>
      <c r="G16" s="153">
        <v>0.33</v>
      </c>
      <c r="H16" s="153">
        <v>13.9</v>
      </c>
      <c r="I16" s="153">
        <v>68.7</v>
      </c>
    </row>
    <row r="17" spans="1:9" ht="30" customHeight="1" thickBot="1">
      <c r="A17" s="187"/>
      <c r="B17" s="181"/>
      <c r="C17" s="56" t="s">
        <v>365</v>
      </c>
      <c r="D17" s="153">
        <v>8</v>
      </c>
      <c r="E17" s="153">
        <v>8</v>
      </c>
      <c r="F17" s="153">
        <v>2.08</v>
      </c>
      <c r="G17" s="153">
        <v>2.16</v>
      </c>
      <c r="H17" s="153"/>
      <c r="I17" s="153">
        <v>27.76</v>
      </c>
    </row>
    <row r="18" spans="1:9" ht="30" customHeight="1" thickBot="1">
      <c r="A18" s="184"/>
      <c r="B18" s="184"/>
      <c r="C18" s="184"/>
      <c r="D18" s="184"/>
      <c r="E18" s="184"/>
      <c r="F18" s="58">
        <f>SUM(F16:F17)</f>
        <v>4.21</v>
      </c>
      <c r="G18" s="58">
        <f>SUM(G16:G17)</f>
        <v>2.4900000000000002</v>
      </c>
      <c r="H18" s="58">
        <f>SUM(H16:H17)</f>
        <v>13.9</v>
      </c>
      <c r="I18" s="58">
        <f>SUM(I16:I17)</f>
        <v>96.460000000000008</v>
      </c>
    </row>
    <row r="19" spans="1:9" ht="30" customHeight="1" thickBot="1">
      <c r="A19" s="183" t="s">
        <v>56</v>
      </c>
      <c r="B19" s="181">
        <v>150</v>
      </c>
      <c r="C19" s="73" t="s">
        <v>213</v>
      </c>
      <c r="D19" s="156">
        <v>1.2</v>
      </c>
      <c r="E19" s="156">
        <v>1.2</v>
      </c>
      <c r="F19" s="156">
        <v>0.04</v>
      </c>
      <c r="G19" s="156"/>
      <c r="H19" s="156">
        <v>0.76</v>
      </c>
      <c r="I19" s="156">
        <v>3.52</v>
      </c>
    </row>
    <row r="20" spans="1:9" ht="30" customHeight="1" thickBot="1">
      <c r="A20" s="183"/>
      <c r="B20" s="181"/>
      <c r="C20" s="56" t="s">
        <v>25</v>
      </c>
      <c r="D20" s="57">
        <v>100</v>
      </c>
      <c r="E20" s="57">
        <v>100</v>
      </c>
      <c r="F20" s="57">
        <v>2.8</v>
      </c>
      <c r="G20" s="57">
        <v>3.2</v>
      </c>
      <c r="H20" s="57">
        <v>4.7</v>
      </c>
      <c r="I20" s="57">
        <v>59</v>
      </c>
    </row>
    <row r="21" spans="1:9" ht="30" customHeight="1" thickBot="1">
      <c r="A21" s="183"/>
      <c r="B21" s="181"/>
      <c r="C21" s="56" t="s">
        <v>14</v>
      </c>
      <c r="D21" s="153">
        <v>10</v>
      </c>
      <c r="E21" s="153">
        <v>10</v>
      </c>
      <c r="F21" s="153"/>
      <c r="G21" s="153"/>
      <c r="H21" s="153">
        <v>9.5500000000000007</v>
      </c>
      <c r="I21" s="153">
        <v>39</v>
      </c>
    </row>
    <row r="22" spans="1:9" ht="30" customHeight="1" thickBot="1">
      <c r="A22" s="184"/>
      <c r="B22" s="184"/>
      <c r="C22" s="184"/>
      <c r="D22" s="184"/>
      <c r="E22" s="184"/>
      <c r="F22" s="58">
        <f>SUM(F19:F21)</f>
        <v>2.84</v>
      </c>
      <c r="G22" s="58">
        <f>SUM(G19:G21)</f>
        <v>3.2</v>
      </c>
      <c r="H22" s="58">
        <f>SUM(H19:H21)</f>
        <v>15.010000000000002</v>
      </c>
      <c r="I22" s="58">
        <f>SUM(I19:I21)</f>
        <v>101.52000000000001</v>
      </c>
    </row>
    <row r="23" spans="1:9" ht="30" customHeight="1" thickBot="1">
      <c r="A23" s="182" t="s">
        <v>33</v>
      </c>
      <c r="B23" s="182"/>
      <c r="C23" s="182"/>
      <c r="D23" s="182"/>
      <c r="E23" s="182"/>
      <c r="F23" s="58">
        <f>F9+F15+F18+F22</f>
        <v>12.759999999999998</v>
      </c>
      <c r="G23" s="58">
        <f>G15+G18+G22</f>
        <v>13.059999999999999</v>
      </c>
      <c r="H23" s="58">
        <f>H9+H15+H18+H22</f>
        <v>62.3</v>
      </c>
      <c r="I23" s="58">
        <f>I9+I15+I18+I22</f>
        <v>422.11</v>
      </c>
    </row>
    <row r="24" spans="1:9" ht="30" customHeight="1" thickBot="1">
      <c r="A24" s="182" t="s">
        <v>15</v>
      </c>
      <c r="B24" s="182"/>
      <c r="C24" s="182"/>
      <c r="D24" s="182"/>
      <c r="E24" s="182"/>
      <c r="F24" s="182"/>
      <c r="G24" s="182"/>
      <c r="H24" s="182"/>
      <c r="I24" s="182"/>
    </row>
    <row r="25" spans="1:9" ht="30" customHeight="1" thickBot="1">
      <c r="A25" s="65" t="s">
        <v>149</v>
      </c>
      <c r="B25" s="66">
        <v>125</v>
      </c>
      <c r="C25" s="67" t="s">
        <v>149</v>
      </c>
      <c r="D25" s="68">
        <v>125</v>
      </c>
      <c r="E25" s="68">
        <v>125</v>
      </c>
      <c r="F25" s="68"/>
      <c r="G25" s="68"/>
      <c r="H25" s="68">
        <v>8.75</v>
      </c>
      <c r="I25" s="68">
        <v>35</v>
      </c>
    </row>
    <row r="26" spans="1:9" ht="30" customHeight="1" thickBot="1">
      <c r="A26" s="182" t="s">
        <v>17</v>
      </c>
      <c r="B26" s="182"/>
      <c r="C26" s="182"/>
      <c r="D26" s="182"/>
      <c r="E26" s="182"/>
      <c r="F26" s="182"/>
      <c r="G26" s="182"/>
      <c r="H26" s="182"/>
      <c r="I26" s="182"/>
    </row>
    <row r="27" spans="1:9" ht="30" customHeight="1" thickBot="1">
      <c r="A27" s="191" t="s">
        <v>68</v>
      </c>
      <c r="B27" s="194">
        <v>35</v>
      </c>
      <c r="C27" s="67" t="s">
        <v>178</v>
      </c>
      <c r="D27" s="68">
        <v>20</v>
      </c>
      <c r="E27" s="68">
        <v>18</v>
      </c>
      <c r="F27" s="68">
        <v>0.08</v>
      </c>
      <c r="G27" s="68"/>
      <c r="H27" s="68">
        <v>1.76</v>
      </c>
      <c r="I27" s="68">
        <v>16.399999999999999</v>
      </c>
    </row>
    <row r="28" spans="1:9" ht="30" customHeight="1" thickBot="1">
      <c r="A28" s="213"/>
      <c r="B28" s="213"/>
      <c r="C28" s="69" t="s">
        <v>179</v>
      </c>
      <c r="D28" s="68">
        <v>15</v>
      </c>
      <c r="E28" s="68">
        <v>13</v>
      </c>
      <c r="F28" s="68">
        <v>0.05</v>
      </c>
      <c r="G28" s="68">
        <v>0.04</v>
      </c>
      <c r="H28" s="68">
        <v>1.24</v>
      </c>
      <c r="I28" s="68">
        <v>5.5</v>
      </c>
    </row>
    <row r="29" spans="1:9" ht="30" customHeight="1" thickBot="1">
      <c r="A29" s="213"/>
      <c r="B29" s="213"/>
      <c r="C29" s="69" t="s">
        <v>218</v>
      </c>
      <c r="D29" s="70">
        <v>15</v>
      </c>
      <c r="E29" s="70">
        <v>15</v>
      </c>
      <c r="F29" s="70">
        <v>0.09</v>
      </c>
      <c r="G29" s="70" t="s">
        <v>136</v>
      </c>
      <c r="H29" s="70">
        <v>1.57</v>
      </c>
      <c r="I29" s="70">
        <v>8.24</v>
      </c>
    </row>
    <row r="30" spans="1:9" ht="30" customHeight="1" thickBot="1">
      <c r="A30" s="214"/>
      <c r="B30" s="214"/>
      <c r="C30" s="69" t="s">
        <v>147</v>
      </c>
      <c r="D30" s="57">
        <v>2</v>
      </c>
      <c r="E30" s="57">
        <v>2</v>
      </c>
      <c r="F30" s="57"/>
      <c r="G30" s="57"/>
      <c r="H30" s="57">
        <v>1.91</v>
      </c>
      <c r="I30" s="57">
        <v>7.8</v>
      </c>
    </row>
    <row r="31" spans="1:9" ht="30" customHeight="1" thickBot="1">
      <c r="A31" s="184"/>
      <c r="B31" s="184"/>
      <c r="C31" s="184"/>
      <c r="D31" s="184"/>
      <c r="E31" s="184"/>
      <c r="F31" s="58">
        <f>SUM(F27:F30)</f>
        <v>0.22</v>
      </c>
      <c r="G31" s="58">
        <f>SUM(G27:G30)</f>
        <v>0.04</v>
      </c>
      <c r="H31" s="58">
        <f>SUM(H27:H30)</f>
        <v>6.48</v>
      </c>
      <c r="I31" s="58">
        <f>SUM(I27:I30)</f>
        <v>37.94</v>
      </c>
    </row>
    <row r="32" spans="1:9" ht="30" customHeight="1" thickBot="1">
      <c r="A32" s="191" t="s">
        <v>385</v>
      </c>
      <c r="B32" s="194">
        <v>250</v>
      </c>
      <c r="C32" s="67" t="s">
        <v>181</v>
      </c>
      <c r="D32" s="68">
        <v>25</v>
      </c>
      <c r="E32" s="68">
        <v>25</v>
      </c>
      <c r="F32" s="68">
        <v>4.82</v>
      </c>
      <c r="G32" s="68">
        <v>0.55000000000000004</v>
      </c>
      <c r="H32" s="68">
        <v>4.95</v>
      </c>
      <c r="I32" s="68">
        <v>75.25</v>
      </c>
    </row>
    <row r="33" spans="1:9" ht="30" customHeight="1" thickBot="1">
      <c r="A33" s="213"/>
      <c r="B33" s="213"/>
      <c r="C33" s="69" t="s">
        <v>151</v>
      </c>
      <c r="D33" s="153">
        <v>50</v>
      </c>
      <c r="E33" s="153">
        <v>35</v>
      </c>
      <c r="F33" s="153">
        <v>7</v>
      </c>
      <c r="G33" s="153">
        <v>3.42</v>
      </c>
      <c r="H33" s="153"/>
      <c r="I33" s="153">
        <v>58.8</v>
      </c>
    </row>
    <row r="34" spans="1:9" ht="30" customHeight="1" thickBot="1">
      <c r="A34" s="213"/>
      <c r="B34" s="213"/>
      <c r="C34" s="69" t="s">
        <v>167</v>
      </c>
      <c r="D34" s="68">
        <v>90</v>
      </c>
      <c r="E34" s="68">
        <v>63</v>
      </c>
      <c r="F34" s="68">
        <v>1.26</v>
      </c>
      <c r="G34" s="68">
        <v>0.26</v>
      </c>
      <c r="H34" s="68">
        <v>10.26</v>
      </c>
      <c r="I34" s="70">
        <v>50.4</v>
      </c>
    </row>
    <row r="35" spans="1:9" ht="30" customHeight="1" thickBot="1">
      <c r="A35" s="213"/>
      <c r="B35" s="213"/>
      <c r="C35" s="69" t="s">
        <v>171</v>
      </c>
      <c r="D35" s="70">
        <v>8</v>
      </c>
      <c r="E35" s="70">
        <v>7</v>
      </c>
      <c r="F35" s="70">
        <v>0.09</v>
      </c>
      <c r="G35" s="70" t="s">
        <v>136</v>
      </c>
      <c r="H35" s="70">
        <v>0.64</v>
      </c>
      <c r="I35" s="70">
        <v>2.9</v>
      </c>
    </row>
    <row r="36" spans="1:9" ht="30" customHeight="1" thickBot="1">
      <c r="A36" s="214"/>
      <c r="B36" s="214"/>
      <c r="C36" s="69" t="s">
        <v>169</v>
      </c>
      <c r="D36" s="70">
        <v>20</v>
      </c>
      <c r="E36" s="70">
        <v>16</v>
      </c>
      <c r="F36" s="70">
        <v>0.04</v>
      </c>
      <c r="G36" s="70" t="s">
        <v>136</v>
      </c>
      <c r="H36" s="70">
        <v>1.1000000000000001</v>
      </c>
      <c r="I36" s="70">
        <v>5</v>
      </c>
    </row>
    <row r="37" spans="1:9" ht="30" customHeight="1" thickBot="1">
      <c r="A37" s="184"/>
      <c r="B37" s="184"/>
      <c r="C37" s="184"/>
      <c r="D37" s="184"/>
      <c r="E37" s="184"/>
      <c r="F37" s="58">
        <f>SUM(F32:F36)</f>
        <v>13.209999999999999</v>
      </c>
      <c r="G37" s="58">
        <f>SUM(G32:G36)</f>
        <v>4.2299999999999995</v>
      </c>
      <c r="H37" s="58">
        <f>SUM(H32:H36)</f>
        <v>16.950000000000003</v>
      </c>
      <c r="I37" s="58">
        <f>SUM(I32:I36)</f>
        <v>192.35000000000002</v>
      </c>
    </row>
    <row r="38" spans="1:9" ht="30" customHeight="1" thickBot="1">
      <c r="A38" s="191" t="s">
        <v>219</v>
      </c>
      <c r="B38" s="194">
        <v>200</v>
      </c>
      <c r="C38" s="69" t="s">
        <v>221</v>
      </c>
      <c r="D38" s="153">
        <v>73</v>
      </c>
      <c r="E38" s="153">
        <v>73</v>
      </c>
      <c r="F38" s="153">
        <v>19.29</v>
      </c>
      <c r="G38" s="153">
        <v>16.690000000000001</v>
      </c>
      <c r="H38" s="153"/>
      <c r="I38" s="153">
        <v>227.34</v>
      </c>
    </row>
    <row r="39" spans="1:9" ht="30" customHeight="1" thickBot="1">
      <c r="A39" s="234"/>
      <c r="B39" s="234"/>
      <c r="C39" s="67" t="s">
        <v>156</v>
      </c>
      <c r="D39" s="68">
        <v>260</v>
      </c>
      <c r="E39" s="68">
        <v>210</v>
      </c>
      <c r="F39" s="68">
        <v>3.78</v>
      </c>
      <c r="G39" s="68">
        <v>0.21</v>
      </c>
      <c r="H39" s="68">
        <v>9.8699999999999992</v>
      </c>
      <c r="I39" s="68">
        <v>56.7</v>
      </c>
    </row>
    <row r="40" spans="1:9" ht="30" customHeight="1" thickBot="1">
      <c r="A40" s="234"/>
      <c r="B40" s="234"/>
      <c r="C40" s="69" t="s">
        <v>153</v>
      </c>
      <c r="D40" s="70">
        <v>20</v>
      </c>
      <c r="E40" s="70">
        <v>16</v>
      </c>
      <c r="F40" s="70">
        <v>0.05</v>
      </c>
      <c r="G40" s="70">
        <v>0.02</v>
      </c>
      <c r="H40" s="70">
        <v>1.1499999999999999</v>
      </c>
      <c r="I40" s="70">
        <v>5.4</v>
      </c>
    </row>
    <row r="41" spans="1:9" ht="30" customHeight="1" thickBot="1">
      <c r="A41" s="234"/>
      <c r="B41" s="234"/>
      <c r="C41" s="69" t="s">
        <v>154</v>
      </c>
      <c r="D41" s="70">
        <v>13</v>
      </c>
      <c r="E41" s="70">
        <v>10</v>
      </c>
      <c r="F41" s="70">
        <v>0.14000000000000001</v>
      </c>
      <c r="G41" s="70" t="s">
        <v>136</v>
      </c>
      <c r="H41" s="70">
        <v>0.91</v>
      </c>
      <c r="I41" s="70">
        <v>4.0999999999999996</v>
      </c>
    </row>
    <row r="42" spans="1:9" ht="30" customHeight="1" thickBot="1">
      <c r="A42" s="234"/>
      <c r="B42" s="234"/>
      <c r="C42" s="69" t="s">
        <v>182</v>
      </c>
      <c r="D42" s="70">
        <v>4</v>
      </c>
      <c r="E42" s="70">
        <v>4</v>
      </c>
      <c r="F42" s="70">
        <v>0.16</v>
      </c>
      <c r="G42" s="70"/>
      <c r="H42" s="70">
        <v>0.8</v>
      </c>
      <c r="I42" s="70">
        <v>3.84</v>
      </c>
    </row>
    <row r="43" spans="1:9" ht="30" customHeight="1" thickBot="1">
      <c r="A43" s="234"/>
      <c r="B43" s="234"/>
      <c r="C43" s="69" t="s">
        <v>186</v>
      </c>
      <c r="D43" s="148">
        <v>4</v>
      </c>
      <c r="E43" s="148">
        <v>4</v>
      </c>
      <c r="F43" s="148"/>
      <c r="G43" s="148">
        <v>3.75</v>
      </c>
      <c r="H43" s="148"/>
      <c r="I43" s="148">
        <v>34.92</v>
      </c>
    </row>
    <row r="44" spans="1:9" ht="30" customHeight="1" thickBot="1">
      <c r="A44" s="235"/>
      <c r="B44" s="235"/>
      <c r="C44" s="69" t="s">
        <v>139</v>
      </c>
      <c r="D44" s="153">
        <v>6</v>
      </c>
      <c r="E44" s="153">
        <v>6</v>
      </c>
      <c r="F44" s="153">
        <v>0.02</v>
      </c>
      <c r="G44" s="153">
        <v>4.71</v>
      </c>
      <c r="H44" s="153">
        <v>0.03</v>
      </c>
      <c r="I44" s="153">
        <v>44.04</v>
      </c>
    </row>
    <row r="45" spans="1:9" ht="30" customHeight="1" thickBot="1">
      <c r="A45" s="184"/>
      <c r="B45" s="184"/>
      <c r="C45" s="184"/>
      <c r="D45" s="184"/>
      <c r="E45" s="184"/>
      <c r="F45" s="58">
        <f>SUM(F38:F44)</f>
        <v>23.44</v>
      </c>
      <c r="G45" s="58">
        <f>SUM(G38:G44)</f>
        <v>25.380000000000003</v>
      </c>
      <c r="H45" s="58">
        <f>SUM(H38:H44)</f>
        <v>12.76</v>
      </c>
      <c r="I45" s="58">
        <f>SUM(I38:I44)</f>
        <v>376.34000000000003</v>
      </c>
    </row>
    <row r="46" spans="1:9" ht="30" customHeight="1" thickBot="1">
      <c r="A46" s="191" t="s">
        <v>51</v>
      </c>
      <c r="B46" s="194">
        <v>150</v>
      </c>
      <c r="C46" s="67" t="s">
        <v>158</v>
      </c>
      <c r="D46" s="68">
        <v>5</v>
      </c>
      <c r="E46" s="68">
        <v>5</v>
      </c>
      <c r="F46" s="68">
        <v>0.22</v>
      </c>
      <c r="G46" s="68" t="s">
        <v>136</v>
      </c>
      <c r="H46" s="68">
        <v>0.31</v>
      </c>
      <c r="I46" s="68">
        <v>13.95</v>
      </c>
    </row>
    <row r="47" spans="1:9" ht="30" customHeight="1" thickBot="1">
      <c r="A47" s="228"/>
      <c r="B47" s="228"/>
      <c r="C47" s="69" t="s">
        <v>163</v>
      </c>
      <c r="D47" s="70">
        <v>3</v>
      </c>
      <c r="E47" s="70">
        <v>3</v>
      </c>
      <c r="F47" s="70">
        <v>0.04</v>
      </c>
      <c r="G47" s="70" t="s">
        <v>136</v>
      </c>
      <c r="H47" s="70">
        <v>1.47</v>
      </c>
      <c r="I47" s="70">
        <v>6.21</v>
      </c>
    </row>
    <row r="48" spans="1:9" ht="30" customHeight="1" thickBot="1">
      <c r="A48" s="229"/>
      <c r="B48" s="229"/>
      <c r="C48" s="69" t="s">
        <v>147</v>
      </c>
      <c r="D48" s="70">
        <v>10</v>
      </c>
      <c r="E48" s="70">
        <v>10</v>
      </c>
      <c r="F48" s="70"/>
      <c r="G48" s="70"/>
      <c r="H48" s="70">
        <v>9.5500000000000007</v>
      </c>
      <c r="I48" s="70">
        <v>39</v>
      </c>
    </row>
    <row r="49" spans="1:9" ht="30" customHeight="1" thickBot="1">
      <c r="A49" s="184"/>
      <c r="B49" s="184"/>
      <c r="C49" s="184"/>
      <c r="D49" s="184"/>
      <c r="E49" s="184"/>
      <c r="F49" s="58">
        <f>SUM(F46:F48)</f>
        <v>0.26</v>
      </c>
      <c r="G49" s="58">
        <f>SUM(G46:G48)</f>
        <v>0</v>
      </c>
      <c r="H49" s="58">
        <f>SUM(H46:H48)</f>
        <v>11.33</v>
      </c>
      <c r="I49" s="58">
        <f>SUM(I46:I48)</f>
        <v>59.16</v>
      </c>
    </row>
    <row r="50" spans="1:9" ht="30" customHeight="1" thickBot="1">
      <c r="A50" s="128" t="s">
        <v>52</v>
      </c>
      <c r="B50" s="127">
        <v>30</v>
      </c>
      <c r="C50" s="56" t="s">
        <v>28</v>
      </c>
      <c r="D50" s="126">
        <v>30</v>
      </c>
      <c r="E50" s="126">
        <v>30</v>
      </c>
      <c r="F50" s="126">
        <v>1.56</v>
      </c>
      <c r="G50" s="126">
        <v>0.36</v>
      </c>
      <c r="H50" s="126">
        <v>13.28</v>
      </c>
      <c r="I50" s="126">
        <v>64.2</v>
      </c>
    </row>
    <row r="51" spans="1:9" ht="30" customHeight="1" thickBot="1">
      <c r="A51" s="182" t="s">
        <v>32</v>
      </c>
      <c r="B51" s="182"/>
      <c r="C51" s="182"/>
      <c r="D51" s="182"/>
      <c r="E51" s="182"/>
      <c r="F51" s="58">
        <f>F31+F37+F45+F49+F50</f>
        <v>38.690000000000005</v>
      </c>
      <c r="G51" s="58">
        <f>G31+G37+G45+G50</f>
        <v>30.01</v>
      </c>
      <c r="H51" s="58">
        <f>H31+H37+H45+H49+H50</f>
        <v>60.800000000000004</v>
      </c>
      <c r="I51" s="58">
        <f>I31+I37+I45+I49+I50</f>
        <v>729.99000000000012</v>
      </c>
    </row>
    <row r="52" spans="1:9" ht="30" customHeight="1" thickBot="1">
      <c r="A52" s="182" t="s">
        <v>29</v>
      </c>
      <c r="B52" s="182"/>
      <c r="C52" s="182"/>
      <c r="D52" s="182"/>
      <c r="E52" s="182"/>
      <c r="F52" s="182"/>
      <c r="G52" s="182"/>
      <c r="H52" s="182"/>
      <c r="I52" s="182"/>
    </row>
    <row r="53" spans="1:9" ht="30" customHeight="1" thickBot="1">
      <c r="A53" s="106" t="s">
        <v>341</v>
      </c>
      <c r="B53" s="66">
        <v>50</v>
      </c>
      <c r="C53" s="67" t="s">
        <v>342</v>
      </c>
      <c r="D53" s="68">
        <v>4</v>
      </c>
      <c r="E53" s="68">
        <v>4</v>
      </c>
      <c r="F53" s="68">
        <v>0.16</v>
      </c>
      <c r="G53" s="68"/>
      <c r="H53" s="68">
        <v>2.72</v>
      </c>
      <c r="I53" s="68">
        <v>1.1200000000000001</v>
      </c>
    </row>
    <row r="54" spans="1:9" ht="30" customHeight="1" thickBot="1">
      <c r="A54" s="188"/>
      <c r="B54" s="189"/>
      <c r="C54" s="189"/>
      <c r="D54" s="189"/>
      <c r="E54" s="189"/>
      <c r="F54" s="189"/>
      <c r="G54" s="189"/>
      <c r="H54" s="189"/>
      <c r="I54" s="190"/>
    </row>
    <row r="55" spans="1:9" ht="30" customHeight="1" thickBot="1">
      <c r="A55" s="191" t="s">
        <v>411</v>
      </c>
      <c r="B55" s="194">
        <v>200</v>
      </c>
      <c r="C55" s="69" t="s">
        <v>145</v>
      </c>
      <c r="D55" s="70">
        <v>40</v>
      </c>
      <c r="E55" s="70">
        <v>40</v>
      </c>
      <c r="F55" s="70">
        <v>1.1200000000000001</v>
      </c>
      <c r="G55" s="70">
        <v>1.28</v>
      </c>
      <c r="H55" s="70">
        <v>1.87</v>
      </c>
      <c r="I55" s="70">
        <v>23.2</v>
      </c>
    </row>
    <row r="56" spans="1:9" ht="30" customHeight="1" thickBot="1">
      <c r="A56" s="232"/>
      <c r="B56" s="233"/>
      <c r="C56" s="69" t="s">
        <v>196</v>
      </c>
      <c r="D56" s="70">
        <v>90</v>
      </c>
      <c r="E56" s="70">
        <v>45</v>
      </c>
      <c r="F56" s="70">
        <v>7.2</v>
      </c>
      <c r="G56" s="70">
        <v>0.27</v>
      </c>
      <c r="H56" s="70"/>
      <c r="I56" s="70">
        <v>31.05</v>
      </c>
    </row>
    <row r="57" spans="1:9" ht="30" customHeight="1" thickBot="1">
      <c r="A57" s="213"/>
      <c r="B57" s="213"/>
      <c r="C57" s="69" t="s">
        <v>139</v>
      </c>
      <c r="D57" s="153">
        <v>5</v>
      </c>
      <c r="E57" s="153">
        <v>5</v>
      </c>
      <c r="F57" s="153">
        <v>0.02</v>
      </c>
      <c r="G57" s="153">
        <v>3.92</v>
      </c>
      <c r="H57" s="153">
        <v>0.02</v>
      </c>
      <c r="I57" s="153">
        <v>36.700000000000003</v>
      </c>
    </row>
    <row r="58" spans="1:9" ht="30" customHeight="1" thickBot="1">
      <c r="A58" s="213"/>
      <c r="B58" s="213"/>
      <c r="C58" s="69" t="s">
        <v>195</v>
      </c>
      <c r="D58" s="153">
        <v>5</v>
      </c>
      <c r="E58" s="153">
        <v>4.25</v>
      </c>
      <c r="F58" s="153">
        <v>0.62</v>
      </c>
      <c r="G58" s="153">
        <v>1.25</v>
      </c>
      <c r="H58" s="153">
        <v>0.02</v>
      </c>
      <c r="I58" s="153">
        <v>14.11</v>
      </c>
    </row>
    <row r="59" spans="1:9" ht="30" customHeight="1" thickBot="1">
      <c r="A59" s="213"/>
      <c r="B59" s="213"/>
      <c r="C59" s="69" t="s">
        <v>167</v>
      </c>
      <c r="D59" s="70">
        <v>200</v>
      </c>
      <c r="E59" s="70">
        <v>140</v>
      </c>
      <c r="F59" s="70">
        <v>2.52</v>
      </c>
      <c r="G59" s="70">
        <v>0.55000000000000004</v>
      </c>
      <c r="H59" s="70">
        <v>22.82</v>
      </c>
      <c r="I59" s="70">
        <v>112</v>
      </c>
    </row>
    <row r="60" spans="1:9" ht="30" customHeight="1" thickBot="1">
      <c r="A60" s="214"/>
      <c r="B60" s="214"/>
      <c r="C60" s="69" t="s">
        <v>186</v>
      </c>
      <c r="D60" s="70">
        <v>3</v>
      </c>
      <c r="E60" s="70">
        <v>3</v>
      </c>
      <c r="F60" s="70"/>
      <c r="G60" s="70">
        <v>2.81</v>
      </c>
      <c r="H60" s="70"/>
      <c r="I60" s="70">
        <v>26.19</v>
      </c>
    </row>
    <row r="61" spans="1:9" ht="30" customHeight="1" thickBot="1">
      <c r="A61" s="184"/>
      <c r="B61" s="184"/>
      <c r="C61" s="184"/>
      <c r="D61" s="184"/>
      <c r="E61" s="184"/>
      <c r="F61" s="58">
        <f>SUM(F55:F60)</f>
        <v>11.479999999999999</v>
      </c>
      <c r="G61" s="58">
        <f>SUM(G55:G60)</f>
        <v>10.08</v>
      </c>
      <c r="H61" s="58">
        <f>SUM(H55:H60)</f>
        <v>24.73</v>
      </c>
      <c r="I61" s="58">
        <f>SUM(I55:I60)</f>
        <v>243.25</v>
      </c>
    </row>
    <row r="62" spans="1:9" ht="30" customHeight="1" thickBot="1">
      <c r="A62" s="132" t="s">
        <v>94</v>
      </c>
      <c r="B62" s="160">
        <v>15</v>
      </c>
      <c r="C62" s="115" t="s">
        <v>94</v>
      </c>
      <c r="D62" s="158">
        <v>15</v>
      </c>
      <c r="E62" s="158">
        <v>15</v>
      </c>
      <c r="F62" s="158">
        <v>0.91</v>
      </c>
      <c r="G62" s="158">
        <v>4.63</v>
      </c>
      <c r="H62" s="158">
        <v>8.67</v>
      </c>
      <c r="I62" s="158">
        <v>79.349999999999994</v>
      </c>
    </row>
    <row r="63" spans="1:9" ht="30" customHeight="1" thickBot="1">
      <c r="A63" s="206"/>
      <c r="B63" s="189"/>
      <c r="C63" s="189"/>
      <c r="D63" s="189"/>
      <c r="E63" s="189"/>
      <c r="F63" s="189"/>
      <c r="G63" s="189"/>
      <c r="H63" s="189"/>
      <c r="I63" s="190"/>
    </row>
    <row r="64" spans="1:9" ht="30" customHeight="1" thickBot="1">
      <c r="A64" s="86" t="s">
        <v>290</v>
      </c>
      <c r="B64" s="61">
        <v>200</v>
      </c>
      <c r="C64" s="87" t="s">
        <v>290</v>
      </c>
      <c r="D64" s="88">
        <v>200</v>
      </c>
      <c r="E64" s="57">
        <v>200</v>
      </c>
      <c r="F64" s="57">
        <v>5.6</v>
      </c>
      <c r="G64" s="57">
        <v>6.4</v>
      </c>
      <c r="H64" s="57"/>
      <c r="I64" s="57">
        <v>116</v>
      </c>
    </row>
    <row r="65" spans="1:9" ht="30" customHeight="1" thickBot="1">
      <c r="A65" s="206"/>
      <c r="B65" s="199"/>
      <c r="C65" s="199"/>
      <c r="D65" s="199"/>
      <c r="E65" s="199"/>
      <c r="F65" s="199"/>
      <c r="G65" s="199"/>
      <c r="H65" s="199"/>
      <c r="I65" s="200"/>
    </row>
    <row r="66" spans="1:9" ht="30" customHeight="1" thickBot="1">
      <c r="A66" s="65" t="s">
        <v>62</v>
      </c>
      <c r="B66" s="66">
        <v>30</v>
      </c>
      <c r="C66" s="67" t="s">
        <v>54</v>
      </c>
      <c r="D66" s="158">
        <v>30</v>
      </c>
      <c r="E66" s="158">
        <v>30</v>
      </c>
      <c r="F66" s="158">
        <v>2.13</v>
      </c>
      <c r="G66" s="158">
        <v>0.33</v>
      </c>
      <c r="H66" s="158">
        <v>13.9</v>
      </c>
      <c r="I66" s="158">
        <v>68.7</v>
      </c>
    </row>
    <row r="67" spans="1:9" ht="30" customHeight="1" thickBot="1">
      <c r="A67" s="182" t="s">
        <v>34</v>
      </c>
      <c r="B67" s="182"/>
      <c r="C67" s="182"/>
      <c r="D67" s="182"/>
      <c r="E67" s="182"/>
      <c r="F67" s="58">
        <f>F53+F61+F62+F64+F66</f>
        <v>20.279999999999998</v>
      </c>
      <c r="G67" s="160">
        <f t="shared" ref="G67:I67" si="1">G53+G61+G62+G64+G66</f>
        <v>21.439999999999998</v>
      </c>
      <c r="H67" s="160">
        <f t="shared" si="1"/>
        <v>50.019999999999996</v>
      </c>
      <c r="I67" s="160">
        <f t="shared" si="1"/>
        <v>508.42</v>
      </c>
    </row>
    <row r="68" spans="1:9" ht="30" customHeight="1" thickBot="1">
      <c r="A68" s="182" t="s">
        <v>35</v>
      </c>
      <c r="B68" s="182"/>
      <c r="C68" s="182"/>
      <c r="D68" s="182"/>
      <c r="E68" s="182"/>
      <c r="F68" s="160">
        <f t="shared" ref="F68:H68" si="2">F23+F25+F51+F67</f>
        <v>71.73</v>
      </c>
      <c r="G68" s="160">
        <f t="shared" si="2"/>
        <v>64.509999999999991</v>
      </c>
      <c r="H68" s="160">
        <f t="shared" si="2"/>
        <v>181.87</v>
      </c>
      <c r="I68" s="58">
        <f>I23+I25+I51+I67</f>
        <v>1695.5200000000002</v>
      </c>
    </row>
    <row r="69" spans="1:9" ht="26.25">
      <c r="A69" s="47"/>
      <c r="B69" s="47"/>
      <c r="C69" s="79"/>
      <c r="D69" s="50"/>
      <c r="E69" s="50"/>
      <c r="F69" s="50"/>
      <c r="G69" s="50"/>
      <c r="H69" s="50"/>
      <c r="I69" s="50"/>
    </row>
  </sheetData>
  <mergeCells count="39">
    <mergeCell ref="A38:A44"/>
    <mergeCell ref="B38:B44"/>
    <mergeCell ref="A6:A7"/>
    <mergeCell ref="B6:B7"/>
    <mergeCell ref="A18:E18"/>
    <mergeCell ref="A10:I10"/>
    <mergeCell ref="A32:A36"/>
    <mergeCell ref="B32:B36"/>
    <mergeCell ref="A8:E8"/>
    <mergeCell ref="A67:E67"/>
    <mergeCell ref="A68:E68"/>
    <mergeCell ref="A65:I65"/>
    <mergeCell ref="A61:E61"/>
    <mergeCell ref="A45:E45"/>
    <mergeCell ref="A49:E49"/>
    <mergeCell ref="A51:E51"/>
    <mergeCell ref="A52:I52"/>
    <mergeCell ref="A46:A48"/>
    <mergeCell ref="B46:B48"/>
    <mergeCell ref="A55:A60"/>
    <mergeCell ref="B55:B60"/>
    <mergeCell ref="A54:I54"/>
    <mergeCell ref="A63:I63"/>
    <mergeCell ref="A5:I5"/>
    <mergeCell ref="A15:E15"/>
    <mergeCell ref="A37:E37"/>
    <mergeCell ref="A19:A21"/>
    <mergeCell ref="B19:B21"/>
    <mergeCell ref="A22:E22"/>
    <mergeCell ref="A23:E23"/>
    <mergeCell ref="A24:I24"/>
    <mergeCell ref="A26:I26"/>
    <mergeCell ref="A31:E31"/>
    <mergeCell ref="A11:A14"/>
    <mergeCell ref="B11:B14"/>
    <mergeCell ref="A16:A17"/>
    <mergeCell ref="B16:B17"/>
    <mergeCell ref="B27:B30"/>
    <mergeCell ref="A27:A30"/>
  </mergeCells>
  <pageMargins left="0.7" right="0.7" top="0.75" bottom="0.75" header="0.3" footer="0.3"/>
  <pageSetup paperSize="9" scale="36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3:I69"/>
  <sheetViews>
    <sheetView view="pageBreakPreview" topLeftCell="A22" zoomScale="60" zoomScaleNormal="87" workbookViewId="0">
      <selection activeCell="I4" sqref="I4"/>
    </sheetView>
  </sheetViews>
  <sheetFormatPr defaultRowHeight="15"/>
  <cols>
    <col min="1" max="1" width="64.28515625" style="5" customWidth="1"/>
    <col min="2" max="2" width="18.7109375" style="5" customWidth="1"/>
    <col min="3" max="3" width="58.7109375" customWidth="1"/>
    <col min="4" max="8" width="16.7109375" style="4" customWidth="1"/>
    <col min="9" max="9" width="21.7109375" style="4" customWidth="1"/>
  </cols>
  <sheetData>
    <row r="3" spans="1:9" ht="33">
      <c r="A3" s="47"/>
      <c r="B3" s="48"/>
      <c r="C3" s="63" t="s">
        <v>312</v>
      </c>
      <c r="D3" s="50"/>
      <c r="E3" s="50"/>
      <c r="F3" s="50"/>
      <c r="G3" s="50"/>
      <c r="H3" s="50"/>
      <c r="I3" s="93" t="s">
        <v>391</v>
      </c>
    </row>
    <row r="4" spans="1:9" ht="27" thickBot="1">
      <c r="A4" s="47"/>
      <c r="B4" s="48" t="s">
        <v>209</v>
      </c>
      <c r="C4" s="50" t="s">
        <v>318</v>
      </c>
      <c r="D4" s="50"/>
      <c r="E4" s="50"/>
      <c r="F4" s="50"/>
      <c r="G4" s="50">
        <v>4</v>
      </c>
      <c r="H4" s="50" t="s">
        <v>291</v>
      </c>
      <c r="I4" s="50"/>
    </row>
    <row r="5" spans="1:9" ht="60.75" customHeight="1" thickBot="1">
      <c r="A5" s="61" t="s">
        <v>0</v>
      </c>
      <c r="B5" s="61" t="s">
        <v>1</v>
      </c>
      <c r="C5" s="61" t="s">
        <v>2</v>
      </c>
      <c r="D5" s="61" t="s">
        <v>3</v>
      </c>
      <c r="E5" s="61" t="s">
        <v>4</v>
      </c>
      <c r="F5" s="61" t="s">
        <v>5</v>
      </c>
      <c r="G5" s="61" t="s">
        <v>6</v>
      </c>
      <c r="H5" s="61" t="s">
        <v>7</v>
      </c>
      <c r="I5" s="55" t="s">
        <v>8</v>
      </c>
    </row>
    <row r="6" spans="1:9" ht="30" customHeight="1" thickBot="1">
      <c r="A6" s="182" t="s">
        <v>9</v>
      </c>
      <c r="B6" s="182"/>
      <c r="C6" s="182"/>
      <c r="D6" s="182"/>
      <c r="E6" s="182"/>
      <c r="F6" s="182"/>
      <c r="G6" s="182"/>
      <c r="H6" s="182"/>
      <c r="I6" s="182"/>
    </row>
    <row r="7" spans="1:9" ht="30" customHeight="1" thickBot="1">
      <c r="A7" s="191" t="s">
        <v>344</v>
      </c>
      <c r="B7" s="194">
        <v>20</v>
      </c>
      <c r="C7" s="67" t="s">
        <v>345</v>
      </c>
      <c r="D7" s="68">
        <v>3</v>
      </c>
      <c r="E7" s="68">
        <v>1.8</v>
      </c>
      <c r="F7" s="68" t="s">
        <v>136</v>
      </c>
      <c r="G7" s="68"/>
      <c r="H7" s="68" t="s">
        <v>136</v>
      </c>
      <c r="I7" s="68" t="s">
        <v>136</v>
      </c>
    </row>
    <row r="8" spans="1:9" ht="30" customHeight="1" thickBot="1">
      <c r="A8" s="204"/>
      <c r="B8" s="205"/>
      <c r="C8" s="69" t="s">
        <v>134</v>
      </c>
      <c r="D8" s="70">
        <v>20</v>
      </c>
      <c r="E8" s="70">
        <v>20</v>
      </c>
      <c r="F8" s="70">
        <v>0.56000000000000005</v>
      </c>
      <c r="G8" s="70">
        <v>0.64</v>
      </c>
      <c r="H8" s="70">
        <v>0.94</v>
      </c>
      <c r="I8" s="70">
        <v>11.8</v>
      </c>
    </row>
    <row r="9" spans="1:9" ht="30" customHeight="1" thickBot="1">
      <c r="A9" s="188"/>
      <c r="B9" s="189"/>
      <c r="C9" s="189"/>
      <c r="D9" s="189"/>
      <c r="E9" s="190"/>
      <c r="F9" s="105">
        <f>SUM(F7:F8)</f>
        <v>0.56000000000000005</v>
      </c>
      <c r="G9" s="105">
        <f t="shared" ref="G9:I9" si="0">SUM(G7:G8)</f>
        <v>0.64</v>
      </c>
      <c r="H9" s="105">
        <f t="shared" si="0"/>
        <v>0.94</v>
      </c>
      <c r="I9" s="105">
        <f t="shared" si="0"/>
        <v>11.8</v>
      </c>
    </row>
    <row r="10" spans="1:9" ht="30" customHeight="1" thickBot="1">
      <c r="A10" s="183" t="s">
        <v>61</v>
      </c>
      <c r="B10" s="181">
        <v>200</v>
      </c>
      <c r="C10" s="56" t="s">
        <v>48</v>
      </c>
      <c r="D10" s="57">
        <v>100</v>
      </c>
      <c r="E10" s="57">
        <v>100</v>
      </c>
      <c r="F10" s="57">
        <v>2.8</v>
      </c>
      <c r="G10" s="57">
        <v>3.2</v>
      </c>
      <c r="H10" s="57">
        <v>4.7</v>
      </c>
      <c r="I10" s="57">
        <v>59</v>
      </c>
    </row>
    <row r="11" spans="1:9" ht="30" customHeight="1" thickBot="1">
      <c r="A11" s="183"/>
      <c r="B11" s="181"/>
      <c r="C11" s="56" t="s">
        <v>11</v>
      </c>
      <c r="D11" s="153">
        <v>5</v>
      </c>
      <c r="E11" s="153">
        <v>5</v>
      </c>
      <c r="F11" s="153">
        <v>0.02</v>
      </c>
      <c r="G11" s="153">
        <v>3.92</v>
      </c>
      <c r="H11" s="153">
        <v>0.02</v>
      </c>
      <c r="I11" s="153">
        <v>36.700000000000003</v>
      </c>
    </row>
    <row r="12" spans="1:9" ht="30" customHeight="1" thickBot="1">
      <c r="A12" s="183"/>
      <c r="B12" s="181"/>
      <c r="C12" s="56" t="s">
        <v>14</v>
      </c>
      <c r="D12" s="57">
        <v>5</v>
      </c>
      <c r="E12" s="57">
        <v>5</v>
      </c>
      <c r="F12" s="57"/>
      <c r="G12" s="57"/>
      <c r="H12" s="57">
        <v>4.99</v>
      </c>
      <c r="I12" s="57">
        <v>18.95</v>
      </c>
    </row>
    <row r="13" spans="1:9" ht="30" customHeight="1" thickBot="1">
      <c r="A13" s="183"/>
      <c r="B13" s="181"/>
      <c r="C13" s="56" t="s">
        <v>99</v>
      </c>
      <c r="D13" s="57">
        <v>30</v>
      </c>
      <c r="E13" s="57">
        <v>30</v>
      </c>
      <c r="F13" s="57">
        <v>3.39</v>
      </c>
      <c r="G13" s="57">
        <v>0.63</v>
      </c>
      <c r="H13" s="57">
        <v>22.4</v>
      </c>
      <c r="I13" s="57">
        <v>103.5</v>
      </c>
    </row>
    <row r="14" spans="1:9" ht="30" customHeight="1" thickBot="1">
      <c r="A14" s="184"/>
      <c r="B14" s="184"/>
      <c r="C14" s="184"/>
      <c r="D14" s="184"/>
      <c r="E14" s="184"/>
      <c r="F14" s="58">
        <f>SUM(F10:F13)</f>
        <v>6.21</v>
      </c>
      <c r="G14" s="58">
        <f>SUM(G10:G13)</f>
        <v>7.75</v>
      </c>
      <c r="H14" s="58">
        <f>SUM(H10:H13)</f>
        <v>32.11</v>
      </c>
      <c r="I14" s="58">
        <f>SUM(I10:I13)</f>
        <v>218.15</v>
      </c>
    </row>
    <row r="15" spans="1:9" ht="30" customHeight="1" thickBot="1">
      <c r="A15" s="180" t="s">
        <v>375</v>
      </c>
      <c r="B15" s="185" t="s">
        <v>370</v>
      </c>
      <c r="C15" s="59" t="s">
        <v>12</v>
      </c>
      <c r="D15" s="57">
        <v>30</v>
      </c>
      <c r="E15" s="57">
        <v>30</v>
      </c>
      <c r="F15" s="57">
        <v>2.13</v>
      </c>
      <c r="G15" s="57">
        <v>0.33</v>
      </c>
      <c r="H15" s="57">
        <v>13.9</v>
      </c>
      <c r="I15" s="57">
        <v>68.7</v>
      </c>
    </row>
    <row r="16" spans="1:9" ht="30" customHeight="1" thickBot="1">
      <c r="A16" s="226"/>
      <c r="B16" s="182"/>
      <c r="C16" s="59" t="s">
        <v>13</v>
      </c>
      <c r="D16" s="57">
        <v>5</v>
      </c>
      <c r="E16" s="57">
        <v>5</v>
      </c>
      <c r="F16" s="57">
        <v>1.3</v>
      </c>
      <c r="G16" s="57">
        <v>1.35</v>
      </c>
      <c r="H16" s="57"/>
      <c r="I16" s="57">
        <v>17.350000000000001</v>
      </c>
    </row>
    <row r="17" spans="1:9" ht="30" customHeight="1" thickBot="1">
      <c r="A17" s="184"/>
      <c r="B17" s="184"/>
      <c r="C17" s="184"/>
      <c r="D17" s="184"/>
      <c r="E17" s="184"/>
      <c r="F17" s="58">
        <f>SUM(F15:F16)</f>
        <v>3.4299999999999997</v>
      </c>
      <c r="G17" s="58">
        <f>SUM(G15:G16)</f>
        <v>1.6800000000000002</v>
      </c>
      <c r="H17" s="58">
        <f>SUM(H15:H16)</f>
        <v>13.9</v>
      </c>
      <c r="I17" s="58">
        <f>SUM(I15:I16)</f>
        <v>86.050000000000011</v>
      </c>
    </row>
    <row r="18" spans="1:9" ht="30" customHeight="1" thickBot="1">
      <c r="A18" s="183" t="s">
        <v>56</v>
      </c>
      <c r="B18" s="181">
        <v>200</v>
      </c>
      <c r="C18" s="56" t="s">
        <v>44</v>
      </c>
      <c r="D18" s="156">
        <v>1.4</v>
      </c>
      <c r="E18" s="156">
        <v>1.4</v>
      </c>
      <c r="F18" s="156">
        <v>0.06</v>
      </c>
      <c r="G18" s="156"/>
      <c r="H18" s="156">
        <v>0.9</v>
      </c>
      <c r="I18" s="156">
        <v>4.0999999999999996</v>
      </c>
    </row>
    <row r="19" spans="1:9" ht="30" customHeight="1" thickBot="1">
      <c r="A19" s="183"/>
      <c r="B19" s="181"/>
      <c r="C19" s="56" t="s">
        <v>25</v>
      </c>
      <c r="D19" s="57">
        <v>100</v>
      </c>
      <c r="E19" s="57">
        <v>100</v>
      </c>
      <c r="F19" s="57">
        <v>2.8</v>
      </c>
      <c r="G19" s="57">
        <v>3.2</v>
      </c>
      <c r="H19" s="57">
        <v>4.7</v>
      </c>
      <c r="I19" s="57">
        <v>59</v>
      </c>
    </row>
    <row r="20" spans="1:9" ht="30" customHeight="1" thickBot="1">
      <c r="A20" s="183"/>
      <c r="B20" s="181"/>
      <c r="C20" s="56" t="s">
        <v>14</v>
      </c>
      <c r="D20" s="57">
        <v>15</v>
      </c>
      <c r="E20" s="57">
        <v>15</v>
      </c>
      <c r="F20" s="57"/>
      <c r="G20" s="57"/>
      <c r="H20" s="57">
        <v>14.3</v>
      </c>
      <c r="I20" s="57">
        <v>58.5</v>
      </c>
    </row>
    <row r="21" spans="1:9" ht="30" customHeight="1" thickBot="1">
      <c r="A21" s="184"/>
      <c r="B21" s="184"/>
      <c r="C21" s="184"/>
      <c r="D21" s="184"/>
      <c r="E21" s="184"/>
      <c r="F21" s="58">
        <f>SUM(F18:F20)</f>
        <v>2.86</v>
      </c>
      <c r="G21" s="58">
        <f>SUM(G18:G20)</f>
        <v>3.2</v>
      </c>
      <c r="H21" s="58">
        <f>SUM(H18:H20)</f>
        <v>19.900000000000002</v>
      </c>
      <c r="I21" s="58">
        <f>SUM(I18:I20)</f>
        <v>121.6</v>
      </c>
    </row>
    <row r="22" spans="1:9" ht="30" customHeight="1" thickBot="1">
      <c r="A22" s="182" t="s">
        <v>33</v>
      </c>
      <c r="B22" s="182"/>
      <c r="C22" s="182"/>
      <c r="D22" s="182"/>
      <c r="E22" s="182"/>
      <c r="F22" s="58">
        <f>F9+F14+F17+F21</f>
        <v>13.059999999999999</v>
      </c>
      <c r="G22" s="160">
        <f t="shared" ref="G22:I22" si="1">G9+G14+G17+G21</f>
        <v>13.27</v>
      </c>
      <c r="H22" s="160">
        <f t="shared" si="1"/>
        <v>66.849999999999994</v>
      </c>
      <c r="I22" s="160">
        <f t="shared" si="1"/>
        <v>437.6</v>
      </c>
    </row>
    <row r="23" spans="1:9" ht="30" customHeight="1" thickBot="1">
      <c r="A23" s="182" t="s">
        <v>15</v>
      </c>
      <c r="B23" s="182"/>
      <c r="C23" s="182"/>
      <c r="D23" s="182"/>
      <c r="E23" s="182"/>
      <c r="F23" s="182"/>
      <c r="G23" s="182"/>
      <c r="H23" s="182"/>
      <c r="I23" s="182"/>
    </row>
    <row r="24" spans="1:9" ht="30" customHeight="1" thickBot="1">
      <c r="A24" s="54" t="s">
        <v>53</v>
      </c>
      <c r="B24" s="55">
        <v>125</v>
      </c>
      <c r="C24" s="56" t="s">
        <v>16</v>
      </c>
      <c r="D24" s="57">
        <v>125</v>
      </c>
      <c r="E24" s="57">
        <v>125</v>
      </c>
      <c r="F24" s="57"/>
      <c r="G24" s="57"/>
      <c r="H24" s="57">
        <v>8.75</v>
      </c>
      <c r="I24" s="57">
        <v>35</v>
      </c>
    </row>
    <row r="25" spans="1:9" ht="30" customHeight="1" thickBot="1">
      <c r="A25" s="182" t="s">
        <v>17</v>
      </c>
      <c r="B25" s="182"/>
      <c r="C25" s="182"/>
      <c r="D25" s="182"/>
      <c r="E25" s="182"/>
      <c r="F25" s="182"/>
      <c r="G25" s="182"/>
      <c r="H25" s="182"/>
      <c r="I25" s="182"/>
    </row>
    <row r="26" spans="1:9" ht="30" customHeight="1" thickBot="1">
      <c r="A26" s="219" t="s">
        <v>68</v>
      </c>
      <c r="B26" s="181">
        <v>65</v>
      </c>
      <c r="C26" s="73" t="s">
        <v>178</v>
      </c>
      <c r="D26" s="60">
        <v>40</v>
      </c>
      <c r="E26" s="60">
        <v>32</v>
      </c>
      <c r="F26" s="60">
        <v>0.24</v>
      </c>
      <c r="G26" s="60"/>
      <c r="H26" s="60">
        <v>1.96</v>
      </c>
      <c r="I26" s="60">
        <v>9.2799999999999994</v>
      </c>
    </row>
    <row r="27" spans="1:9" ht="30" customHeight="1" thickBot="1">
      <c r="A27" s="221"/>
      <c r="B27" s="221"/>
      <c r="C27" s="73" t="s">
        <v>179</v>
      </c>
      <c r="D27" s="60">
        <v>20</v>
      </c>
      <c r="E27" s="60">
        <v>18</v>
      </c>
      <c r="F27" s="60">
        <v>0.1</v>
      </c>
      <c r="G27" s="60">
        <v>0.08</v>
      </c>
      <c r="H27" s="60">
        <v>1.48</v>
      </c>
      <c r="I27" s="60">
        <v>11</v>
      </c>
    </row>
    <row r="28" spans="1:9" ht="30" customHeight="1" thickBot="1">
      <c r="A28" s="221"/>
      <c r="B28" s="221"/>
      <c r="C28" s="73" t="s">
        <v>218</v>
      </c>
      <c r="D28" s="60">
        <v>20</v>
      </c>
      <c r="E28" s="60">
        <v>16</v>
      </c>
      <c r="F28" s="60">
        <v>0.24</v>
      </c>
      <c r="G28" s="60" t="s">
        <v>136</v>
      </c>
      <c r="H28" s="60">
        <v>3.36</v>
      </c>
      <c r="I28" s="60">
        <v>14.56</v>
      </c>
    </row>
    <row r="29" spans="1:9" ht="30" customHeight="1" thickBot="1">
      <c r="A29" s="221"/>
      <c r="B29" s="221"/>
      <c r="C29" s="73" t="s">
        <v>147</v>
      </c>
      <c r="D29" s="60">
        <v>2</v>
      </c>
      <c r="E29" s="60">
        <v>2</v>
      </c>
      <c r="F29" s="60"/>
      <c r="G29" s="60"/>
      <c r="H29" s="60">
        <v>1.91</v>
      </c>
      <c r="I29" s="60">
        <v>7.8</v>
      </c>
    </row>
    <row r="30" spans="1:9" ht="30" customHeight="1" thickBot="1">
      <c r="A30" s="184"/>
      <c r="B30" s="184"/>
      <c r="C30" s="184"/>
      <c r="D30" s="184"/>
      <c r="E30" s="184"/>
      <c r="F30" s="58">
        <f>SUM(F26:F29)</f>
        <v>0.57999999999999996</v>
      </c>
      <c r="G30" s="58">
        <f>SUM(G26:G29)</f>
        <v>0.08</v>
      </c>
      <c r="H30" s="58">
        <f>SUM(H26:H29)</f>
        <v>8.7099999999999991</v>
      </c>
      <c r="I30" s="58">
        <f>SUM(I26:I29)</f>
        <v>42.64</v>
      </c>
    </row>
    <row r="31" spans="1:9" ht="30" customHeight="1" thickBot="1">
      <c r="A31" s="219" t="s">
        <v>385</v>
      </c>
      <c r="B31" s="181">
        <v>250</v>
      </c>
      <c r="C31" s="73" t="s">
        <v>181</v>
      </c>
      <c r="D31" s="60">
        <v>25</v>
      </c>
      <c r="E31" s="60">
        <v>25</v>
      </c>
      <c r="F31" s="60">
        <v>4.82</v>
      </c>
      <c r="G31" s="60">
        <v>0.55000000000000004</v>
      </c>
      <c r="H31" s="60">
        <v>4.95</v>
      </c>
      <c r="I31" s="60">
        <v>75.25</v>
      </c>
    </row>
    <row r="32" spans="1:9" ht="30" customHeight="1" thickBot="1">
      <c r="A32" s="219"/>
      <c r="B32" s="181"/>
      <c r="C32" s="73" t="s">
        <v>221</v>
      </c>
      <c r="D32" s="158">
        <v>29</v>
      </c>
      <c r="E32" s="158">
        <v>20</v>
      </c>
      <c r="F32" s="158">
        <v>5.28</v>
      </c>
      <c r="G32" s="158">
        <v>4.57</v>
      </c>
      <c r="H32" s="158"/>
      <c r="I32" s="158">
        <v>62.28</v>
      </c>
    </row>
    <row r="33" spans="1:9" ht="30" customHeight="1" thickBot="1">
      <c r="A33" s="221"/>
      <c r="B33" s="221"/>
      <c r="C33" s="73" t="s">
        <v>167</v>
      </c>
      <c r="D33" s="60">
        <v>80</v>
      </c>
      <c r="E33" s="60">
        <v>56</v>
      </c>
      <c r="F33" s="60">
        <v>1.01</v>
      </c>
      <c r="G33" s="60">
        <v>0.22</v>
      </c>
      <c r="H33" s="60">
        <v>9.1300000000000008</v>
      </c>
      <c r="I33" s="60">
        <v>44.8</v>
      </c>
    </row>
    <row r="34" spans="1:9" ht="30" customHeight="1" thickBot="1">
      <c r="A34" s="221"/>
      <c r="B34" s="221"/>
      <c r="C34" s="73" t="s">
        <v>171</v>
      </c>
      <c r="D34" s="60">
        <v>8</v>
      </c>
      <c r="E34" s="60">
        <v>7</v>
      </c>
      <c r="F34" s="60">
        <v>0.09</v>
      </c>
      <c r="G34" s="60" t="s">
        <v>136</v>
      </c>
      <c r="H34" s="60">
        <v>0.64</v>
      </c>
      <c r="I34" s="60">
        <v>2.9</v>
      </c>
    </row>
    <row r="35" spans="1:9" ht="30" customHeight="1" thickBot="1">
      <c r="A35" s="221"/>
      <c r="B35" s="221"/>
      <c r="C35" s="73" t="s">
        <v>169</v>
      </c>
      <c r="D35" s="60">
        <v>20</v>
      </c>
      <c r="E35" s="60">
        <v>16</v>
      </c>
      <c r="F35" s="60">
        <v>0.04</v>
      </c>
      <c r="G35" s="60" t="s">
        <v>136</v>
      </c>
      <c r="H35" s="60">
        <v>1.1000000000000001</v>
      </c>
      <c r="I35" s="60">
        <v>5</v>
      </c>
    </row>
    <row r="36" spans="1:9" ht="30" customHeight="1" thickBot="1">
      <c r="A36" s="184"/>
      <c r="B36" s="184"/>
      <c r="C36" s="184"/>
      <c r="D36" s="184"/>
      <c r="E36" s="184"/>
      <c r="F36" s="58">
        <f>SUM(F31:F35)</f>
        <v>11.24</v>
      </c>
      <c r="G36" s="58">
        <f>SUM(G31:G35)</f>
        <v>5.34</v>
      </c>
      <c r="H36" s="58">
        <f>SUM(H31:H35)</f>
        <v>15.820000000000002</v>
      </c>
      <c r="I36" s="58">
        <f>SUM(I31:I35)</f>
        <v>190.23</v>
      </c>
    </row>
    <row r="37" spans="1:9" ht="30" customHeight="1" thickBot="1">
      <c r="A37" s="219" t="s">
        <v>219</v>
      </c>
      <c r="B37" s="181">
        <v>200</v>
      </c>
      <c r="C37" s="73" t="s">
        <v>156</v>
      </c>
      <c r="D37" s="60">
        <v>260</v>
      </c>
      <c r="E37" s="60">
        <v>210</v>
      </c>
      <c r="F37" s="60">
        <v>3.78</v>
      </c>
      <c r="G37" s="60">
        <v>0.21</v>
      </c>
      <c r="H37" s="60">
        <v>9.8699999999999992</v>
      </c>
      <c r="I37" s="60">
        <v>56.7</v>
      </c>
    </row>
    <row r="38" spans="1:9" ht="30" customHeight="1" thickBot="1">
      <c r="A38" s="221"/>
      <c r="B38" s="221"/>
      <c r="C38" s="73" t="s">
        <v>153</v>
      </c>
      <c r="D38" s="60">
        <v>20</v>
      </c>
      <c r="E38" s="60">
        <v>16</v>
      </c>
      <c r="F38" s="60">
        <v>0.05</v>
      </c>
      <c r="G38" s="60">
        <v>0.02</v>
      </c>
      <c r="H38" s="60">
        <v>1.1499999999999999</v>
      </c>
      <c r="I38" s="60">
        <v>5.4</v>
      </c>
    </row>
    <row r="39" spans="1:9" ht="30" customHeight="1" thickBot="1">
      <c r="A39" s="221"/>
      <c r="B39" s="221"/>
      <c r="C39" s="73" t="s">
        <v>154</v>
      </c>
      <c r="D39" s="60">
        <v>13</v>
      </c>
      <c r="E39" s="60">
        <v>10</v>
      </c>
      <c r="F39" s="60">
        <v>0.14000000000000001</v>
      </c>
      <c r="G39" s="60" t="s">
        <v>136</v>
      </c>
      <c r="H39" s="60">
        <v>0.91</v>
      </c>
      <c r="I39" s="60">
        <v>4.0999999999999996</v>
      </c>
    </row>
    <row r="40" spans="1:9" ht="30" customHeight="1" thickBot="1">
      <c r="A40" s="221"/>
      <c r="B40" s="221"/>
      <c r="C40" s="73" t="s">
        <v>220</v>
      </c>
      <c r="D40" s="60">
        <v>3</v>
      </c>
      <c r="E40" s="60">
        <v>3</v>
      </c>
      <c r="F40" s="60"/>
      <c r="G40" s="60"/>
      <c r="H40" s="60">
        <v>2.86</v>
      </c>
      <c r="I40" s="60">
        <v>11.7</v>
      </c>
    </row>
    <row r="41" spans="1:9" ht="30" customHeight="1" thickBot="1">
      <c r="A41" s="221"/>
      <c r="B41" s="221"/>
      <c r="C41" s="73" t="s">
        <v>182</v>
      </c>
      <c r="D41" s="60">
        <v>7</v>
      </c>
      <c r="E41" s="60">
        <v>7</v>
      </c>
      <c r="F41" s="60">
        <v>0.34</v>
      </c>
      <c r="G41" s="60" t="s">
        <v>136</v>
      </c>
      <c r="H41" s="60">
        <v>1.33</v>
      </c>
      <c r="I41" s="60">
        <v>7</v>
      </c>
    </row>
    <row r="42" spans="1:9" ht="30" customHeight="1" thickBot="1">
      <c r="A42" s="221"/>
      <c r="B42" s="221"/>
      <c r="C42" s="73" t="s">
        <v>183</v>
      </c>
      <c r="D42" s="60">
        <v>7</v>
      </c>
      <c r="E42" s="60">
        <v>7</v>
      </c>
      <c r="F42" s="60">
        <v>0.7</v>
      </c>
      <c r="G42" s="60">
        <v>0.09</v>
      </c>
      <c r="H42" s="60">
        <v>4.97</v>
      </c>
      <c r="I42" s="60">
        <v>23.4</v>
      </c>
    </row>
    <row r="43" spans="1:9" ht="30" customHeight="1" thickBot="1">
      <c r="A43" s="221"/>
      <c r="B43" s="221"/>
      <c r="C43" s="73" t="s">
        <v>186</v>
      </c>
      <c r="D43" s="148">
        <v>4</v>
      </c>
      <c r="E43" s="148">
        <v>4</v>
      </c>
      <c r="F43" s="148"/>
      <c r="G43" s="148">
        <v>3.75</v>
      </c>
      <c r="H43" s="148"/>
      <c r="I43" s="148">
        <v>34.92</v>
      </c>
    </row>
    <row r="44" spans="1:9" ht="30" customHeight="1" thickBot="1">
      <c r="A44" s="221"/>
      <c r="B44" s="221"/>
      <c r="C44" s="73" t="s">
        <v>139</v>
      </c>
      <c r="D44" s="60">
        <v>6</v>
      </c>
      <c r="E44" s="60">
        <v>6</v>
      </c>
      <c r="F44" s="60">
        <v>0.02</v>
      </c>
      <c r="G44" s="60">
        <v>4.71</v>
      </c>
      <c r="H44" s="60">
        <v>0.03</v>
      </c>
      <c r="I44" s="60">
        <v>44.04</v>
      </c>
    </row>
    <row r="45" spans="1:9" ht="30" customHeight="1" thickBot="1">
      <c r="A45" s="221"/>
      <c r="B45" s="221"/>
      <c r="C45" s="73" t="s">
        <v>221</v>
      </c>
      <c r="D45" s="158">
        <v>50</v>
      </c>
      <c r="E45" s="158">
        <v>35</v>
      </c>
      <c r="F45" s="158">
        <v>7</v>
      </c>
      <c r="G45" s="158">
        <v>3.42</v>
      </c>
      <c r="H45" s="158"/>
      <c r="I45" s="158">
        <v>58.8</v>
      </c>
    </row>
    <row r="46" spans="1:9" ht="30" customHeight="1" thickBot="1">
      <c r="A46" s="184"/>
      <c r="B46" s="184"/>
      <c r="C46" s="184"/>
      <c r="D46" s="184"/>
      <c r="E46" s="184"/>
      <c r="F46" s="58">
        <f>SUM(F37:F45)</f>
        <v>12.03</v>
      </c>
      <c r="G46" s="58">
        <f>SUM(G37:G45)</f>
        <v>12.200000000000001</v>
      </c>
      <c r="H46" s="58">
        <f>SUM(H37:H45)</f>
        <v>21.119999999999997</v>
      </c>
      <c r="I46" s="58">
        <f>SUM(I37:I45)</f>
        <v>246.06</v>
      </c>
    </row>
    <row r="47" spans="1:9" ht="30" customHeight="1" thickBot="1">
      <c r="A47" s="180" t="s">
        <v>51</v>
      </c>
      <c r="B47" s="181">
        <v>200</v>
      </c>
      <c r="C47" s="56" t="s">
        <v>27</v>
      </c>
      <c r="D47" s="57">
        <v>9</v>
      </c>
      <c r="E47" s="57">
        <v>9</v>
      </c>
      <c r="F47" s="57">
        <v>0.4</v>
      </c>
      <c r="G47" s="57"/>
      <c r="H47" s="57">
        <v>0.56000000000000005</v>
      </c>
      <c r="I47" s="57">
        <v>25.11</v>
      </c>
    </row>
    <row r="48" spans="1:9" ht="30" customHeight="1" thickBot="1">
      <c r="A48" s="180"/>
      <c r="B48" s="181"/>
      <c r="C48" s="56" t="s">
        <v>14</v>
      </c>
      <c r="D48" s="57">
        <v>15</v>
      </c>
      <c r="E48" s="57">
        <v>15</v>
      </c>
      <c r="F48" s="57"/>
      <c r="G48" s="57"/>
      <c r="H48" s="57">
        <v>14.3</v>
      </c>
      <c r="I48" s="57">
        <v>58.5</v>
      </c>
    </row>
    <row r="49" spans="1:9" ht="30" customHeight="1" thickBot="1">
      <c r="A49" s="184"/>
      <c r="B49" s="184"/>
      <c r="C49" s="184"/>
      <c r="D49" s="184"/>
      <c r="E49" s="184"/>
      <c r="F49" s="58">
        <f>SUM(F47:F48)</f>
        <v>0.4</v>
      </c>
      <c r="G49" s="58">
        <f>SUM(G47:G48)</f>
        <v>0</v>
      </c>
      <c r="H49" s="58">
        <f>SUM(H47:H48)</f>
        <v>14.860000000000001</v>
      </c>
      <c r="I49" s="58">
        <f>SUM(I47:I48)</f>
        <v>83.61</v>
      </c>
    </row>
    <row r="50" spans="1:9" ht="30" customHeight="1" thickBot="1">
      <c r="A50" s="54" t="s">
        <v>52</v>
      </c>
      <c r="B50" s="150">
        <v>30</v>
      </c>
      <c r="C50" s="56" t="s">
        <v>28</v>
      </c>
      <c r="D50" s="149">
        <v>30</v>
      </c>
      <c r="E50" s="149">
        <v>30</v>
      </c>
      <c r="F50" s="149">
        <v>1.56</v>
      </c>
      <c r="G50" s="149">
        <v>0.36</v>
      </c>
      <c r="H50" s="149">
        <v>13.28</v>
      </c>
      <c r="I50" s="149">
        <v>64.2</v>
      </c>
    </row>
    <row r="51" spans="1:9" ht="30" customHeight="1" thickBot="1">
      <c r="A51" s="182" t="s">
        <v>32</v>
      </c>
      <c r="B51" s="182"/>
      <c r="C51" s="182"/>
      <c r="D51" s="182"/>
      <c r="E51" s="182"/>
      <c r="F51" s="58">
        <f>F30+F36+F46+F49+F50</f>
        <v>25.81</v>
      </c>
      <c r="G51" s="58">
        <f>G30+G36+G46+G50</f>
        <v>17.98</v>
      </c>
      <c r="H51" s="58">
        <f>H30+H36+H46+H49+H50</f>
        <v>73.789999999999992</v>
      </c>
      <c r="I51" s="58">
        <f>I30+I36+I46+I49+I50</f>
        <v>626.74</v>
      </c>
    </row>
    <row r="52" spans="1:9" ht="30" customHeight="1" thickBot="1">
      <c r="A52" s="182" t="s">
        <v>29</v>
      </c>
      <c r="B52" s="182"/>
      <c r="C52" s="182"/>
      <c r="D52" s="182"/>
      <c r="E52" s="182"/>
      <c r="F52" s="182"/>
      <c r="G52" s="182"/>
      <c r="H52" s="182"/>
      <c r="I52" s="182"/>
    </row>
    <row r="53" spans="1:9" ht="30" customHeight="1" thickBot="1">
      <c r="A53" s="106" t="s">
        <v>341</v>
      </c>
      <c r="B53" s="66">
        <v>50</v>
      </c>
      <c r="C53" s="67" t="s">
        <v>342</v>
      </c>
      <c r="D53" s="68">
        <v>4</v>
      </c>
      <c r="E53" s="68">
        <v>4</v>
      </c>
      <c r="F53" s="68">
        <v>0.16</v>
      </c>
      <c r="G53" s="68"/>
      <c r="H53" s="68">
        <v>2.72</v>
      </c>
      <c r="I53" s="68">
        <v>1.1200000000000001</v>
      </c>
    </row>
    <row r="54" spans="1:9" ht="30" customHeight="1" thickBot="1">
      <c r="A54" s="188"/>
      <c r="B54" s="189"/>
      <c r="C54" s="189"/>
      <c r="D54" s="189"/>
      <c r="E54" s="189"/>
      <c r="F54" s="189"/>
      <c r="G54" s="189"/>
      <c r="H54" s="189"/>
      <c r="I54" s="190"/>
    </row>
    <row r="55" spans="1:9" ht="30" customHeight="1" thickBot="1">
      <c r="A55" s="191" t="s">
        <v>411</v>
      </c>
      <c r="B55" s="194">
        <v>200</v>
      </c>
      <c r="C55" s="69" t="s">
        <v>145</v>
      </c>
      <c r="D55" s="60">
        <v>55</v>
      </c>
      <c r="E55" s="60">
        <v>55</v>
      </c>
      <c r="F55" s="60">
        <v>1.54</v>
      </c>
      <c r="G55" s="60">
        <v>1.76</v>
      </c>
      <c r="H55" s="60">
        <v>2.58</v>
      </c>
      <c r="I55" s="60">
        <v>30.25</v>
      </c>
    </row>
    <row r="56" spans="1:9" ht="30" customHeight="1" thickBot="1">
      <c r="A56" s="232"/>
      <c r="B56" s="233"/>
      <c r="C56" s="69" t="s">
        <v>196</v>
      </c>
      <c r="D56" s="70">
        <v>80</v>
      </c>
      <c r="E56" s="137">
        <v>40</v>
      </c>
      <c r="F56" s="137">
        <v>6.4</v>
      </c>
      <c r="G56" s="137">
        <v>0.24</v>
      </c>
      <c r="H56" s="137"/>
      <c r="I56" s="137">
        <v>27.6</v>
      </c>
    </row>
    <row r="57" spans="1:9" ht="30" customHeight="1" thickBot="1">
      <c r="A57" s="232"/>
      <c r="B57" s="233"/>
      <c r="C57" s="69" t="s">
        <v>195</v>
      </c>
      <c r="D57" s="153">
        <v>5</v>
      </c>
      <c r="E57" s="153">
        <v>4.25</v>
      </c>
      <c r="F57" s="153">
        <v>0.62</v>
      </c>
      <c r="G57" s="153">
        <v>1.25</v>
      </c>
      <c r="H57" s="153">
        <v>0.02</v>
      </c>
      <c r="I57" s="153">
        <v>14.11</v>
      </c>
    </row>
    <row r="58" spans="1:9" ht="30" customHeight="1" thickBot="1">
      <c r="A58" s="213"/>
      <c r="B58" s="213"/>
      <c r="C58" s="69" t="s">
        <v>139</v>
      </c>
      <c r="D58" s="153">
        <v>5</v>
      </c>
      <c r="E58" s="153">
        <v>5</v>
      </c>
      <c r="F58" s="153">
        <v>0.02</v>
      </c>
      <c r="G58" s="153">
        <v>3.92</v>
      </c>
      <c r="H58" s="153">
        <v>0.02</v>
      </c>
      <c r="I58" s="153">
        <v>36.700000000000003</v>
      </c>
    </row>
    <row r="59" spans="1:9" ht="30" customHeight="1" thickBot="1">
      <c r="A59" s="213"/>
      <c r="B59" s="213"/>
      <c r="C59" s="69" t="s">
        <v>167</v>
      </c>
      <c r="D59" s="60">
        <v>200</v>
      </c>
      <c r="E59" s="60">
        <v>140</v>
      </c>
      <c r="F59" s="60">
        <v>2.8</v>
      </c>
      <c r="G59" s="60">
        <v>0.56000000000000005</v>
      </c>
      <c r="H59" s="60">
        <v>22.6</v>
      </c>
      <c r="I59" s="60">
        <v>112</v>
      </c>
    </row>
    <row r="60" spans="1:9" ht="30" customHeight="1" thickBot="1">
      <c r="A60" s="214"/>
      <c r="B60" s="214"/>
      <c r="C60" s="69" t="s">
        <v>186</v>
      </c>
      <c r="D60" s="148">
        <v>4</v>
      </c>
      <c r="E60" s="148">
        <v>4</v>
      </c>
      <c r="F60" s="148"/>
      <c r="G60" s="148">
        <v>3.75</v>
      </c>
      <c r="H60" s="148"/>
      <c r="I60" s="148">
        <v>34.92</v>
      </c>
    </row>
    <row r="61" spans="1:9" ht="30" customHeight="1" thickBot="1">
      <c r="A61" s="184"/>
      <c r="B61" s="184"/>
      <c r="C61" s="184"/>
      <c r="D61" s="184"/>
      <c r="E61" s="184"/>
      <c r="F61" s="58">
        <f>SUM(F55:F60)</f>
        <v>11.379999999999999</v>
      </c>
      <c r="G61" s="58">
        <f>SUM(G55:G60)</f>
        <v>11.48</v>
      </c>
      <c r="H61" s="58">
        <f>SUM(H55:H60)</f>
        <v>25.220000000000002</v>
      </c>
      <c r="I61" s="58">
        <f>SUM(I55:I60)</f>
        <v>255.58000000000004</v>
      </c>
    </row>
    <row r="62" spans="1:9" ht="30" customHeight="1" thickBot="1">
      <c r="A62" s="86" t="s">
        <v>290</v>
      </c>
      <c r="B62" s="61">
        <v>200</v>
      </c>
      <c r="C62" s="87" t="s">
        <v>290</v>
      </c>
      <c r="D62" s="88">
        <v>200</v>
      </c>
      <c r="E62" s="57">
        <v>200</v>
      </c>
      <c r="F62" s="57">
        <v>5.6</v>
      </c>
      <c r="G62" s="57">
        <v>6.4</v>
      </c>
      <c r="H62" s="57"/>
      <c r="I62" s="57">
        <v>116</v>
      </c>
    </row>
    <row r="63" spans="1:9" ht="30" customHeight="1" thickBot="1">
      <c r="A63" s="183"/>
      <c r="B63" s="197"/>
      <c r="C63" s="197"/>
      <c r="D63" s="197"/>
      <c r="E63" s="197"/>
      <c r="F63" s="197"/>
      <c r="G63" s="197"/>
      <c r="H63" s="197"/>
      <c r="I63" s="197"/>
    </row>
    <row r="64" spans="1:9" ht="30" customHeight="1" thickBot="1">
      <c r="A64" s="86" t="s">
        <v>94</v>
      </c>
      <c r="B64" s="58">
        <v>15</v>
      </c>
      <c r="C64" s="89" t="s">
        <v>94</v>
      </c>
      <c r="D64" s="57">
        <v>15</v>
      </c>
      <c r="E64" s="57">
        <v>15</v>
      </c>
      <c r="F64" s="57">
        <v>0.91</v>
      </c>
      <c r="G64" s="57">
        <v>4.63</v>
      </c>
      <c r="H64" s="57">
        <v>8.67</v>
      </c>
      <c r="I64" s="57">
        <v>79.349999999999994</v>
      </c>
    </row>
    <row r="65" spans="1:9" ht="30" customHeight="1" thickBot="1">
      <c r="A65" s="183"/>
      <c r="B65" s="197"/>
      <c r="C65" s="197"/>
      <c r="D65" s="197"/>
      <c r="E65" s="197"/>
      <c r="F65" s="197"/>
      <c r="G65" s="197"/>
      <c r="H65" s="197"/>
      <c r="I65" s="197"/>
    </row>
    <row r="66" spans="1:9" ht="30" customHeight="1" thickBot="1">
      <c r="A66" s="86" t="s">
        <v>204</v>
      </c>
      <c r="B66" s="61">
        <v>30</v>
      </c>
      <c r="C66" s="87" t="s">
        <v>204</v>
      </c>
      <c r="D66" s="57">
        <v>30</v>
      </c>
      <c r="E66" s="57">
        <v>30</v>
      </c>
      <c r="F66" s="57">
        <v>2.13</v>
      </c>
      <c r="G66" s="57">
        <v>0.33</v>
      </c>
      <c r="H66" s="57">
        <v>13.9</v>
      </c>
      <c r="I66" s="57">
        <v>68.7</v>
      </c>
    </row>
    <row r="67" spans="1:9" ht="30" customHeight="1" thickBot="1">
      <c r="A67" s="182"/>
      <c r="B67" s="182"/>
      <c r="C67" s="182"/>
      <c r="D67" s="182"/>
      <c r="E67" s="182"/>
      <c r="F67" s="58">
        <f>F53+F61+F62+F64+F66</f>
        <v>20.18</v>
      </c>
      <c r="G67" s="160">
        <f t="shared" ref="G67:I67" si="2">G53+G61+G62+G64+G66</f>
        <v>22.84</v>
      </c>
      <c r="H67" s="160">
        <f t="shared" si="2"/>
        <v>50.51</v>
      </c>
      <c r="I67" s="160">
        <f t="shared" si="2"/>
        <v>520.75000000000011</v>
      </c>
    </row>
    <row r="68" spans="1:9" ht="30" customHeight="1" thickBot="1">
      <c r="A68" s="182" t="s">
        <v>35</v>
      </c>
      <c r="B68" s="182"/>
      <c r="C68" s="182"/>
      <c r="D68" s="182"/>
      <c r="E68" s="182"/>
      <c r="F68" s="58">
        <f>F22+F24+F51+F67</f>
        <v>59.05</v>
      </c>
      <c r="G68" s="160">
        <f t="shared" ref="G68:I68" si="3">G22+G24+G51+G67</f>
        <v>54.09</v>
      </c>
      <c r="H68" s="160">
        <f t="shared" si="3"/>
        <v>199.89999999999998</v>
      </c>
      <c r="I68" s="160">
        <f t="shared" si="3"/>
        <v>1620.0900000000001</v>
      </c>
    </row>
    <row r="69" spans="1:9">
      <c r="A69" s="44"/>
      <c r="B69" s="44"/>
      <c r="C69" s="45"/>
      <c r="D69" s="46"/>
      <c r="E69" s="46"/>
      <c r="F69" s="46"/>
      <c r="G69" s="46"/>
      <c r="H69" s="46"/>
      <c r="I69" s="46"/>
    </row>
  </sheetData>
  <mergeCells count="38">
    <mergeCell ref="A7:A8"/>
    <mergeCell ref="B7:B8"/>
    <mergeCell ref="A49:E49"/>
    <mergeCell ref="A17:E17"/>
    <mergeCell ref="A6:I6"/>
    <mergeCell ref="A10:A13"/>
    <mergeCell ref="B10:B13"/>
    <mergeCell ref="A14:E14"/>
    <mergeCell ref="A15:A16"/>
    <mergeCell ref="B15:B16"/>
    <mergeCell ref="A18:A20"/>
    <mergeCell ref="B18:B20"/>
    <mergeCell ref="A21:E21"/>
    <mergeCell ref="A22:E22"/>
    <mergeCell ref="A23:I23"/>
    <mergeCell ref="A37:A45"/>
    <mergeCell ref="B37:B45"/>
    <mergeCell ref="A26:A29"/>
    <mergeCell ref="B26:B29"/>
    <mergeCell ref="A30:E30"/>
    <mergeCell ref="A31:A35"/>
    <mergeCell ref="B31:B35"/>
    <mergeCell ref="A9:E9"/>
    <mergeCell ref="A54:I54"/>
    <mergeCell ref="A51:E51"/>
    <mergeCell ref="A67:E67"/>
    <mergeCell ref="A68:E68"/>
    <mergeCell ref="A63:I63"/>
    <mergeCell ref="A61:E61"/>
    <mergeCell ref="A52:I52"/>
    <mergeCell ref="A55:A60"/>
    <mergeCell ref="B55:B60"/>
    <mergeCell ref="A65:I65"/>
    <mergeCell ref="A36:E36"/>
    <mergeCell ref="A46:E46"/>
    <mergeCell ref="A47:A48"/>
    <mergeCell ref="B47:B48"/>
    <mergeCell ref="A25:I25"/>
  </mergeCells>
  <pageMargins left="0.7" right="0.7" top="0.75" bottom="0.75" header="0.3" footer="0.3"/>
  <pageSetup paperSize="9" scale="34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3:J77"/>
  <sheetViews>
    <sheetView view="pageBreakPreview" zoomScale="82" zoomScaleNormal="48" zoomScaleSheetLayoutView="82" workbookViewId="0">
      <selection activeCell="I4" sqref="I4"/>
    </sheetView>
  </sheetViews>
  <sheetFormatPr defaultRowHeight="15"/>
  <cols>
    <col min="1" max="1" width="44.7109375" style="5" customWidth="1"/>
    <col min="2" max="2" width="18.7109375" style="5" customWidth="1"/>
    <col min="3" max="3" width="44.7109375" customWidth="1"/>
    <col min="4" max="8" width="16.7109375" style="4" customWidth="1"/>
    <col min="9" max="9" width="20.85546875" style="4" customWidth="1"/>
  </cols>
  <sheetData>
    <row r="3" spans="1:10" ht="33">
      <c r="A3" s="47"/>
      <c r="B3" s="48"/>
      <c r="C3" s="63" t="s">
        <v>311</v>
      </c>
      <c r="D3" s="50"/>
      <c r="E3" s="50"/>
      <c r="F3" s="50"/>
      <c r="G3" s="50"/>
      <c r="H3" s="50"/>
      <c r="I3" s="93" t="s">
        <v>391</v>
      </c>
    </row>
    <row r="4" spans="1:10" ht="27" thickBot="1">
      <c r="A4" s="47"/>
      <c r="B4" s="48" t="s">
        <v>209</v>
      </c>
      <c r="C4" s="72" t="s">
        <v>329</v>
      </c>
      <c r="D4" s="50"/>
      <c r="E4" s="50"/>
      <c r="F4" s="50"/>
      <c r="G4" s="50">
        <v>4</v>
      </c>
      <c r="H4" s="50" t="s">
        <v>291</v>
      </c>
      <c r="I4" s="50"/>
      <c r="J4" s="4"/>
    </row>
    <row r="5" spans="1:10" ht="58.5" customHeight="1" thickBot="1">
      <c r="A5" s="61" t="s">
        <v>0</v>
      </c>
      <c r="B5" s="61" t="s">
        <v>1</v>
      </c>
      <c r="C5" s="61" t="s">
        <v>2</v>
      </c>
      <c r="D5" s="61" t="s">
        <v>3</v>
      </c>
      <c r="E5" s="61" t="s">
        <v>4</v>
      </c>
      <c r="F5" s="61" t="s">
        <v>5</v>
      </c>
      <c r="G5" s="61" t="s">
        <v>6</v>
      </c>
      <c r="H5" s="61" t="s">
        <v>7</v>
      </c>
      <c r="I5" s="55" t="s">
        <v>8</v>
      </c>
    </row>
    <row r="6" spans="1:10" ht="30" customHeight="1" thickBot="1">
      <c r="A6" s="182" t="s">
        <v>9</v>
      </c>
      <c r="B6" s="182"/>
      <c r="C6" s="182"/>
      <c r="D6" s="182"/>
      <c r="E6" s="182"/>
      <c r="F6" s="182"/>
      <c r="G6" s="182"/>
      <c r="H6" s="182"/>
      <c r="I6" s="182"/>
    </row>
    <row r="7" spans="1:10" ht="30" customHeight="1" thickBot="1">
      <c r="A7" s="191" t="s">
        <v>344</v>
      </c>
      <c r="B7" s="194">
        <v>20</v>
      </c>
      <c r="C7" s="67" t="s">
        <v>345</v>
      </c>
      <c r="D7" s="68">
        <v>3</v>
      </c>
      <c r="E7" s="68">
        <v>1.8</v>
      </c>
      <c r="F7" s="68" t="s">
        <v>136</v>
      </c>
      <c r="G7" s="68"/>
      <c r="H7" s="68" t="s">
        <v>136</v>
      </c>
      <c r="I7" s="68" t="s">
        <v>136</v>
      </c>
    </row>
    <row r="8" spans="1:10" ht="30" customHeight="1" thickBot="1">
      <c r="A8" s="204"/>
      <c r="B8" s="205"/>
      <c r="C8" s="69" t="s">
        <v>134</v>
      </c>
      <c r="D8" s="70">
        <v>20</v>
      </c>
      <c r="E8" s="70">
        <v>20</v>
      </c>
      <c r="F8" s="70">
        <v>0.56000000000000005</v>
      </c>
      <c r="G8" s="70">
        <v>0.64</v>
      </c>
      <c r="H8" s="70">
        <v>0.94</v>
      </c>
      <c r="I8" s="70">
        <v>11.8</v>
      </c>
    </row>
    <row r="9" spans="1:10" ht="30" customHeight="1" thickBot="1">
      <c r="A9" s="188"/>
      <c r="B9" s="189"/>
      <c r="C9" s="189"/>
      <c r="D9" s="189"/>
      <c r="E9" s="190"/>
      <c r="F9" s="105">
        <f>SUM(F7:F8)</f>
        <v>0.56000000000000005</v>
      </c>
      <c r="G9" s="105">
        <f t="shared" ref="G9:I9" si="0">SUM(G7:G8)</f>
        <v>0.64</v>
      </c>
      <c r="H9" s="105">
        <f t="shared" si="0"/>
        <v>0.94</v>
      </c>
      <c r="I9" s="105">
        <f t="shared" si="0"/>
        <v>11.8</v>
      </c>
    </row>
    <row r="10" spans="1:10" ht="30" customHeight="1" thickBot="1">
      <c r="A10" s="154" t="s">
        <v>143</v>
      </c>
      <c r="B10" s="66">
        <v>80</v>
      </c>
      <c r="C10" s="67" t="s">
        <v>143</v>
      </c>
      <c r="D10" s="68">
        <v>80</v>
      </c>
      <c r="E10" s="68">
        <v>80</v>
      </c>
      <c r="F10" s="68">
        <v>0.56999999999999995</v>
      </c>
      <c r="G10" s="68" t="s">
        <v>136</v>
      </c>
      <c r="H10" s="68">
        <v>9.34</v>
      </c>
      <c r="I10" s="68">
        <v>42.38</v>
      </c>
    </row>
    <row r="11" spans="1:10" ht="30" customHeight="1" thickBot="1">
      <c r="A11" s="184"/>
      <c r="B11" s="184"/>
      <c r="C11" s="184"/>
      <c r="D11" s="184"/>
      <c r="E11" s="184"/>
      <c r="F11" s="184"/>
      <c r="G11" s="184"/>
      <c r="H11" s="184"/>
      <c r="I11" s="184"/>
    </row>
    <row r="12" spans="1:10" ht="30" customHeight="1" thickBot="1">
      <c r="A12" s="183" t="s">
        <v>74</v>
      </c>
      <c r="B12" s="181">
        <v>80</v>
      </c>
      <c r="C12" s="56" t="s">
        <v>75</v>
      </c>
      <c r="D12" s="57">
        <v>40</v>
      </c>
      <c r="E12" s="57">
        <v>34.799999999999997</v>
      </c>
      <c r="F12" s="57">
        <v>5.08</v>
      </c>
      <c r="G12" s="57">
        <v>10.3</v>
      </c>
      <c r="H12" s="57">
        <v>0.17</v>
      </c>
      <c r="I12" s="57">
        <v>115</v>
      </c>
    </row>
    <row r="13" spans="1:10" ht="30" customHeight="1" thickBot="1">
      <c r="A13" s="183"/>
      <c r="B13" s="181"/>
      <c r="C13" s="56" t="s">
        <v>25</v>
      </c>
      <c r="D13" s="57">
        <v>50</v>
      </c>
      <c r="E13" s="57">
        <v>50</v>
      </c>
      <c r="F13" s="57">
        <v>1.4</v>
      </c>
      <c r="G13" s="57">
        <v>1.6</v>
      </c>
      <c r="H13" s="57">
        <v>2.35</v>
      </c>
      <c r="I13" s="57">
        <v>29</v>
      </c>
    </row>
    <row r="14" spans="1:10" ht="30" customHeight="1" thickBot="1">
      <c r="A14" s="183"/>
      <c r="B14" s="181"/>
      <c r="C14" s="56" t="s">
        <v>11</v>
      </c>
      <c r="D14" s="57">
        <v>3</v>
      </c>
      <c r="E14" s="57">
        <v>3</v>
      </c>
      <c r="F14" s="57">
        <v>0.01</v>
      </c>
      <c r="G14" s="57">
        <v>2.35</v>
      </c>
      <c r="H14" s="57">
        <v>0.01</v>
      </c>
      <c r="I14" s="57">
        <v>22.02</v>
      </c>
    </row>
    <row r="15" spans="1:10" ht="30" customHeight="1" thickBot="1">
      <c r="A15" s="184"/>
      <c r="B15" s="184"/>
      <c r="C15" s="184"/>
      <c r="D15" s="184"/>
      <c r="E15" s="184"/>
      <c r="F15" s="58">
        <f>SUM(F12:F14)</f>
        <v>6.49</v>
      </c>
      <c r="G15" s="58">
        <f>SUM(G12:G14)</f>
        <v>14.25</v>
      </c>
      <c r="H15" s="58">
        <f>SUM(H12:H14)</f>
        <v>2.5299999999999998</v>
      </c>
      <c r="I15" s="58">
        <f>SUM(I12:I14)</f>
        <v>166.02</v>
      </c>
    </row>
    <row r="16" spans="1:10" ht="30" customHeight="1" thickBot="1">
      <c r="A16" s="186" t="s">
        <v>373</v>
      </c>
      <c r="B16" s="185" t="s">
        <v>131</v>
      </c>
      <c r="C16" s="56" t="s">
        <v>12</v>
      </c>
      <c r="D16" s="153">
        <v>30</v>
      </c>
      <c r="E16" s="153">
        <v>30</v>
      </c>
      <c r="F16" s="153">
        <v>2.13</v>
      </c>
      <c r="G16" s="153">
        <v>0.33</v>
      </c>
      <c r="H16" s="153">
        <v>13.9</v>
      </c>
      <c r="I16" s="153">
        <v>68.7</v>
      </c>
    </row>
    <row r="17" spans="1:9" ht="30" customHeight="1" thickBot="1">
      <c r="A17" s="187"/>
      <c r="B17" s="181"/>
      <c r="C17" s="56" t="s">
        <v>365</v>
      </c>
      <c r="D17" s="153">
        <v>8</v>
      </c>
      <c r="E17" s="153">
        <v>8</v>
      </c>
      <c r="F17" s="153">
        <v>2.08</v>
      </c>
      <c r="G17" s="153">
        <v>2.16</v>
      </c>
      <c r="H17" s="153"/>
      <c r="I17" s="153">
        <v>27.76</v>
      </c>
    </row>
    <row r="18" spans="1:9" ht="30" customHeight="1" thickBot="1">
      <c r="A18" s="206"/>
      <c r="B18" s="236"/>
      <c r="C18" s="236"/>
      <c r="D18" s="236"/>
      <c r="E18" s="237"/>
      <c r="F18" s="58">
        <f>SUM(F16:F17)</f>
        <v>4.21</v>
      </c>
      <c r="G18" s="58">
        <f>SUM(G16:G17)</f>
        <v>2.4900000000000002</v>
      </c>
      <c r="H18" s="58">
        <f>SUM(H16:H17)</f>
        <v>13.9</v>
      </c>
      <c r="I18" s="58">
        <f>SUM(I16:I17)</f>
        <v>96.460000000000008</v>
      </c>
    </row>
    <row r="19" spans="1:9" ht="30" customHeight="1" thickBot="1">
      <c r="A19" s="183" t="s">
        <v>56</v>
      </c>
      <c r="B19" s="181">
        <v>150</v>
      </c>
      <c r="C19" s="73" t="s">
        <v>213</v>
      </c>
      <c r="D19" s="156">
        <v>1.2</v>
      </c>
      <c r="E19" s="156">
        <v>1.2</v>
      </c>
      <c r="F19" s="156">
        <v>0.04</v>
      </c>
      <c r="G19" s="156"/>
      <c r="H19" s="156">
        <v>0.76</v>
      </c>
      <c r="I19" s="156">
        <v>3.52</v>
      </c>
    </row>
    <row r="20" spans="1:9" ht="30" customHeight="1" thickBot="1">
      <c r="A20" s="183"/>
      <c r="B20" s="181"/>
      <c r="C20" s="56" t="s">
        <v>25</v>
      </c>
      <c r="D20" s="57">
        <v>100</v>
      </c>
      <c r="E20" s="57">
        <v>100</v>
      </c>
      <c r="F20" s="57">
        <v>2.8</v>
      </c>
      <c r="G20" s="57">
        <v>3.2</v>
      </c>
      <c r="H20" s="57">
        <v>4.7</v>
      </c>
      <c r="I20" s="57">
        <v>59</v>
      </c>
    </row>
    <row r="21" spans="1:9" ht="30" customHeight="1" thickBot="1">
      <c r="A21" s="183"/>
      <c r="B21" s="181"/>
      <c r="C21" s="56" t="s">
        <v>14</v>
      </c>
      <c r="D21" s="57">
        <v>12</v>
      </c>
      <c r="E21" s="57">
        <v>12</v>
      </c>
      <c r="F21" s="57"/>
      <c r="G21" s="57"/>
      <c r="H21" s="57">
        <v>11.4</v>
      </c>
      <c r="I21" s="57">
        <v>46.8</v>
      </c>
    </row>
    <row r="22" spans="1:9" ht="30" customHeight="1" thickBot="1">
      <c r="A22" s="184"/>
      <c r="B22" s="184"/>
      <c r="C22" s="184"/>
      <c r="D22" s="184"/>
      <c r="E22" s="184"/>
      <c r="F22" s="58">
        <f>SUM(F19:F21)</f>
        <v>2.84</v>
      </c>
      <c r="G22" s="58">
        <f>SUM(G19:G21)</f>
        <v>3.2</v>
      </c>
      <c r="H22" s="58">
        <f>SUM(H19:H21)</f>
        <v>16.86</v>
      </c>
      <c r="I22" s="58">
        <f>SUM(I19:I21)</f>
        <v>109.32</v>
      </c>
    </row>
    <row r="23" spans="1:9" ht="30" customHeight="1" thickBot="1">
      <c r="A23" s="182" t="s">
        <v>33</v>
      </c>
      <c r="B23" s="182"/>
      <c r="C23" s="182"/>
      <c r="D23" s="182"/>
      <c r="E23" s="182"/>
      <c r="F23" s="58">
        <f>F9+F10+F15+F18+F22</f>
        <v>14.67</v>
      </c>
      <c r="G23" s="160">
        <f>G9+G15+G18+G22</f>
        <v>20.580000000000002</v>
      </c>
      <c r="H23" s="160">
        <f t="shared" ref="H23:I23" si="1">H9+H10+H15+H18+H22</f>
        <v>43.57</v>
      </c>
      <c r="I23" s="160">
        <f t="shared" si="1"/>
        <v>425.98</v>
      </c>
    </row>
    <row r="24" spans="1:9" ht="30" customHeight="1" thickBot="1">
      <c r="A24" s="182" t="s">
        <v>15</v>
      </c>
      <c r="B24" s="182"/>
      <c r="C24" s="182"/>
      <c r="D24" s="182"/>
      <c r="E24" s="182"/>
      <c r="F24" s="182"/>
      <c r="G24" s="182"/>
      <c r="H24" s="182"/>
      <c r="I24" s="182"/>
    </row>
    <row r="25" spans="1:9" ht="30" customHeight="1" thickBot="1">
      <c r="A25" s="65" t="s">
        <v>149</v>
      </c>
      <c r="B25" s="66">
        <v>125</v>
      </c>
      <c r="C25" s="67" t="s">
        <v>149</v>
      </c>
      <c r="D25" s="68">
        <v>125</v>
      </c>
      <c r="E25" s="68">
        <v>125</v>
      </c>
      <c r="F25" s="68" t="s">
        <v>136</v>
      </c>
      <c r="G25" s="68" t="s">
        <v>136</v>
      </c>
      <c r="H25" s="68">
        <v>8.75</v>
      </c>
      <c r="I25" s="68">
        <v>35</v>
      </c>
    </row>
    <row r="26" spans="1:9" ht="30" customHeight="1" thickBot="1">
      <c r="A26" s="182" t="s">
        <v>17</v>
      </c>
      <c r="B26" s="182"/>
      <c r="C26" s="182"/>
      <c r="D26" s="182"/>
      <c r="E26" s="182"/>
      <c r="F26" s="182"/>
      <c r="G26" s="182"/>
      <c r="H26" s="182"/>
      <c r="I26" s="182"/>
    </row>
    <row r="27" spans="1:9" ht="30" customHeight="1" thickBot="1">
      <c r="A27" s="191" t="s">
        <v>349</v>
      </c>
      <c r="B27" s="194">
        <v>50</v>
      </c>
      <c r="C27" s="67" t="s">
        <v>222</v>
      </c>
      <c r="D27" s="68">
        <v>15</v>
      </c>
      <c r="E27" s="68">
        <v>13.5</v>
      </c>
      <c r="F27" s="68">
        <v>0.05</v>
      </c>
      <c r="G27" s="68"/>
      <c r="H27" s="68">
        <v>1.32</v>
      </c>
      <c r="I27" s="68">
        <v>6.07</v>
      </c>
    </row>
    <row r="28" spans="1:9" ht="30" customHeight="1" thickBot="1">
      <c r="A28" s="232"/>
      <c r="B28" s="233"/>
      <c r="C28" s="69" t="s">
        <v>169</v>
      </c>
      <c r="D28" s="70">
        <v>30</v>
      </c>
      <c r="E28" s="70">
        <v>24</v>
      </c>
      <c r="F28" s="70">
        <v>0.06</v>
      </c>
      <c r="G28" s="70"/>
      <c r="H28" s="70">
        <v>1.74</v>
      </c>
      <c r="I28" s="70">
        <v>8.1</v>
      </c>
    </row>
    <row r="29" spans="1:9" ht="30" customHeight="1" thickBot="1">
      <c r="A29" s="213"/>
      <c r="B29" s="213"/>
      <c r="C29" s="69" t="s">
        <v>158</v>
      </c>
      <c r="D29" s="68">
        <v>5</v>
      </c>
      <c r="E29" s="68">
        <v>5</v>
      </c>
      <c r="F29" s="68">
        <v>0.22</v>
      </c>
      <c r="G29" s="68" t="s">
        <v>136</v>
      </c>
      <c r="H29" s="68">
        <v>0.31</v>
      </c>
      <c r="I29" s="68">
        <v>13.95</v>
      </c>
    </row>
    <row r="30" spans="1:9" ht="30" customHeight="1" thickBot="1">
      <c r="A30" s="213"/>
      <c r="B30" s="213"/>
      <c r="C30" s="69" t="s">
        <v>147</v>
      </c>
      <c r="D30" s="70">
        <v>1</v>
      </c>
      <c r="E30" s="70">
        <v>1</v>
      </c>
      <c r="F30" s="70"/>
      <c r="G30" s="70"/>
      <c r="H30" s="70">
        <v>0.95</v>
      </c>
      <c r="I30" s="70">
        <v>3.9</v>
      </c>
    </row>
    <row r="31" spans="1:9" ht="30" customHeight="1" thickBot="1">
      <c r="A31" s="214"/>
      <c r="B31" s="214"/>
      <c r="C31" s="69" t="s">
        <v>184</v>
      </c>
      <c r="D31" s="70">
        <v>2</v>
      </c>
      <c r="E31" s="70">
        <v>2</v>
      </c>
      <c r="F31" s="70"/>
      <c r="G31" s="70">
        <v>1.88</v>
      </c>
      <c r="H31" s="70"/>
      <c r="I31" s="70">
        <v>17.46</v>
      </c>
    </row>
    <row r="32" spans="1:9" ht="30" customHeight="1" thickBot="1">
      <c r="A32" s="184"/>
      <c r="B32" s="184"/>
      <c r="C32" s="184"/>
      <c r="D32" s="184"/>
      <c r="E32" s="184"/>
      <c r="F32" s="58">
        <f>SUM(F27:F31)</f>
        <v>0.33</v>
      </c>
      <c r="G32" s="58">
        <f>SUM(G27:G31)</f>
        <v>1.88</v>
      </c>
      <c r="H32" s="58">
        <f>SUM(H27:H31)</f>
        <v>4.32</v>
      </c>
      <c r="I32" s="58">
        <f>SUM(I27:I31)</f>
        <v>49.48</v>
      </c>
    </row>
    <row r="33" spans="1:9" ht="30" customHeight="1" thickBot="1">
      <c r="A33" s="191" t="s">
        <v>384</v>
      </c>
      <c r="B33" s="194">
        <v>150</v>
      </c>
      <c r="C33" s="67" t="s">
        <v>162</v>
      </c>
      <c r="D33" s="68">
        <v>30</v>
      </c>
      <c r="E33" s="68">
        <v>24</v>
      </c>
      <c r="F33" s="68">
        <v>0.36</v>
      </c>
      <c r="G33" s="68" t="s">
        <v>136</v>
      </c>
      <c r="H33" s="68">
        <v>2.1800000000000002</v>
      </c>
      <c r="I33" s="68">
        <v>10.1</v>
      </c>
    </row>
    <row r="34" spans="1:9" ht="30" customHeight="1" thickBot="1">
      <c r="A34" s="228"/>
      <c r="B34" s="228"/>
      <c r="C34" s="69" t="s">
        <v>150</v>
      </c>
      <c r="D34" s="68">
        <v>90</v>
      </c>
      <c r="E34" s="68">
        <v>63</v>
      </c>
      <c r="F34" s="68">
        <v>1.26</v>
      </c>
      <c r="G34" s="68">
        <v>0.26</v>
      </c>
      <c r="H34" s="68">
        <v>10.26</v>
      </c>
      <c r="I34" s="70">
        <v>50.4</v>
      </c>
    </row>
    <row r="35" spans="1:9" ht="30" customHeight="1" thickBot="1">
      <c r="A35" s="228"/>
      <c r="B35" s="228"/>
      <c r="C35" s="69" t="s">
        <v>192</v>
      </c>
      <c r="D35" s="70">
        <v>30</v>
      </c>
      <c r="E35" s="70">
        <v>24</v>
      </c>
      <c r="F35" s="70">
        <v>0.43</v>
      </c>
      <c r="G35" s="70">
        <v>0.02</v>
      </c>
      <c r="H35" s="70">
        <v>1.1299999999999999</v>
      </c>
      <c r="I35" s="70">
        <v>6.5</v>
      </c>
    </row>
    <row r="36" spans="1:9" ht="30" customHeight="1" thickBot="1">
      <c r="A36" s="228"/>
      <c r="B36" s="228"/>
      <c r="C36" s="69" t="s">
        <v>151</v>
      </c>
      <c r="D36" s="153">
        <v>50</v>
      </c>
      <c r="E36" s="153">
        <v>35</v>
      </c>
      <c r="F36" s="153">
        <v>7</v>
      </c>
      <c r="G36" s="153">
        <v>3.42</v>
      </c>
      <c r="H36" s="153"/>
      <c r="I36" s="153">
        <v>58.8</v>
      </c>
    </row>
    <row r="37" spans="1:9" ht="30" customHeight="1" thickBot="1">
      <c r="A37" s="228"/>
      <c r="B37" s="228"/>
      <c r="C37" s="69" t="s">
        <v>169</v>
      </c>
      <c r="D37" s="70">
        <v>10</v>
      </c>
      <c r="E37" s="70">
        <v>8</v>
      </c>
      <c r="F37" s="70">
        <v>0.02</v>
      </c>
      <c r="G37" s="70" t="s">
        <v>136</v>
      </c>
      <c r="H37" s="70">
        <v>0.57999999999999996</v>
      </c>
      <c r="I37" s="70">
        <v>2.7</v>
      </c>
    </row>
    <row r="38" spans="1:9" ht="30" customHeight="1" thickBot="1">
      <c r="A38" s="228"/>
      <c r="B38" s="228"/>
      <c r="C38" s="69" t="s">
        <v>154</v>
      </c>
      <c r="D38" s="70">
        <v>5</v>
      </c>
      <c r="E38" s="70">
        <v>4</v>
      </c>
      <c r="F38" s="70">
        <v>0.05</v>
      </c>
      <c r="G38" s="70" t="s">
        <v>136</v>
      </c>
      <c r="H38" s="70">
        <v>0.36</v>
      </c>
      <c r="I38" s="70">
        <v>1.65</v>
      </c>
    </row>
    <row r="39" spans="1:9" ht="30" customHeight="1" thickBot="1">
      <c r="A39" s="228"/>
      <c r="B39" s="228"/>
      <c r="C39" s="69" t="s">
        <v>193</v>
      </c>
      <c r="D39" s="70">
        <v>2</v>
      </c>
      <c r="E39" s="70">
        <v>2</v>
      </c>
      <c r="F39" s="70">
        <v>0.1</v>
      </c>
      <c r="G39" s="70" t="s">
        <v>136</v>
      </c>
      <c r="H39" s="70">
        <v>0.38</v>
      </c>
      <c r="I39" s="70">
        <v>1.9</v>
      </c>
    </row>
    <row r="40" spans="1:9" ht="30" customHeight="1" thickBot="1">
      <c r="A40" s="206"/>
      <c r="B40" s="236"/>
      <c r="C40" s="236"/>
      <c r="D40" s="236"/>
      <c r="E40" s="237"/>
      <c r="F40" s="58">
        <f>SUM(F33:F39)</f>
        <v>9.2200000000000006</v>
      </c>
      <c r="G40" s="58">
        <f>SUM(G33:G39)</f>
        <v>3.7</v>
      </c>
      <c r="H40" s="58">
        <f>SUM(H33:H39)</f>
        <v>14.89</v>
      </c>
      <c r="I40" s="58">
        <f>SUM(I33:I39)</f>
        <v>132.05000000000001</v>
      </c>
    </row>
    <row r="41" spans="1:9" ht="30" customHeight="1" thickBot="1">
      <c r="A41" s="191" t="s">
        <v>403</v>
      </c>
      <c r="B41" s="194" t="s">
        <v>404</v>
      </c>
      <c r="C41" s="67" t="s">
        <v>194</v>
      </c>
      <c r="D41" s="153">
        <v>73</v>
      </c>
      <c r="E41" s="153">
        <v>73</v>
      </c>
      <c r="F41" s="153">
        <v>19.29</v>
      </c>
      <c r="G41" s="153">
        <v>16.690000000000001</v>
      </c>
      <c r="H41" s="153"/>
      <c r="I41" s="153">
        <v>227.34</v>
      </c>
    </row>
    <row r="42" spans="1:9" ht="30" customHeight="1" thickBot="1">
      <c r="A42" s="228"/>
      <c r="B42" s="228"/>
      <c r="C42" s="69" t="s">
        <v>152</v>
      </c>
      <c r="D42" s="70">
        <v>13</v>
      </c>
      <c r="E42" s="70">
        <v>13</v>
      </c>
      <c r="F42" s="70">
        <v>0.82</v>
      </c>
      <c r="G42" s="70">
        <v>0.12</v>
      </c>
      <c r="H42" s="70">
        <v>9.24</v>
      </c>
      <c r="I42" s="70">
        <v>42.38</v>
      </c>
    </row>
    <row r="43" spans="1:9" ht="30" customHeight="1" thickBot="1">
      <c r="A43" s="228"/>
      <c r="B43" s="228"/>
      <c r="C43" s="69" t="s">
        <v>154</v>
      </c>
      <c r="D43" s="70">
        <v>8</v>
      </c>
      <c r="E43" s="70">
        <v>7</v>
      </c>
      <c r="F43" s="70">
        <v>0.09</v>
      </c>
      <c r="G43" s="70" t="s">
        <v>136</v>
      </c>
      <c r="H43" s="70">
        <v>0.64</v>
      </c>
      <c r="I43" s="70">
        <v>2.9</v>
      </c>
    </row>
    <row r="44" spans="1:9" ht="30" customHeight="1" thickBot="1">
      <c r="A44" s="228"/>
      <c r="B44" s="228"/>
      <c r="C44" s="69" t="s">
        <v>146</v>
      </c>
      <c r="D44" s="153">
        <v>6</v>
      </c>
      <c r="E44" s="153">
        <v>6</v>
      </c>
      <c r="F44" s="153">
        <v>0.02</v>
      </c>
      <c r="G44" s="153">
        <v>4.71</v>
      </c>
      <c r="H44" s="153">
        <v>0.03</v>
      </c>
      <c r="I44" s="153">
        <v>44.04</v>
      </c>
    </row>
    <row r="45" spans="1:9" ht="30" customHeight="1" thickBot="1">
      <c r="A45" s="228"/>
      <c r="B45" s="228"/>
      <c r="C45" s="69" t="s">
        <v>184</v>
      </c>
      <c r="D45" s="70">
        <v>2</v>
      </c>
      <c r="E45" s="70"/>
      <c r="F45" s="70"/>
      <c r="G45" s="70"/>
      <c r="H45" s="70"/>
      <c r="I45" s="70"/>
    </row>
    <row r="46" spans="1:9" ht="30" customHeight="1" thickBot="1">
      <c r="A46" s="228"/>
      <c r="B46" s="228"/>
      <c r="C46" s="69" t="s">
        <v>133</v>
      </c>
      <c r="D46" s="70">
        <v>3</v>
      </c>
      <c r="E46" s="70">
        <v>3</v>
      </c>
      <c r="F46" s="70">
        <v>0.28000000000000003</v>
      </c>
      <c r="G46" s="70">
        <v>0.03</v>
      </c>
      <c r="H46" s="70">
        <v>2.09</v>
      </c>
      <c r="I46" s="70">
        <v>9.51</v>
      </c>
    </row>
    <row r="47" spans="1:9" ht="30" customHeight="1" thickBot="1">
      <c r="A47" s="228"/>
      <c r="B47" s="228"/>
      <c r="C47" s="69" t="s">
        <v>193</v>
      </c>
      <c r="D47" s="70">
        <v>3</v>
      </c>
      <c r="E47" s="70">
        <v>3</v>
      </c>
      <c r="F47" s="70">
        <v>0.03</v>
      </c>
      <c r="G47" s="70" t="s">
        <v>136</v>
      </c>
      <c r="H47" s="70">
        <v>0.6</v>
      </c>
      <c r="I47" s="70">
        <v>2.88</v>
      </c>
    </row>
    <row r="48" spans="1:9" ht="30" customHeight="1" thickBot="1">
      <c r="A48" s="228"/>
      <c r="B48" s="228"/>
      <c r="C48" s="69" t="s">
        <v>150</v>
      </c>
      <c r="D48" s="70">
        <v>100</v>
      </c>
      <c r="E48" s="70">
        <v>70</v>
      </c>
      <c r="F48" s="70">
        <v>1.26</v>
      </c>
      <c r="G48" s="70">
        <v>0.27</v>
      </c>
      <c r="H48" s="70">
        <v>11.41</v>
      </c>
      <c r="I48" s="70">
        <v>56</v>
      </c>
    </row>
    <row r="49" spans="1:9" ht="30" customHeight="1" thickBot="1">
      <c r="A49" s="228"/>
      <c r="B49" s="228"/>
      <c r="C49" s="69" t="s">
        <v>153</v>
      </c>
      <c r="D49" s="70">
        <v>20</v>
      </c>
      <c r="E49" s="70">
        <v>16</v>
      </c>
      <c r="F49" s="70">
        <v>0.16</v>
      </c>
      <c r="G49" s="70" t="s">
        <v>136</v>
      </c>
      <c r="H49" s="70">
        <v>0.98</v>
      </c>
      <c r="I49" s="70">
        <v>4.6399999999999997</v>
      </c>
    </row>
    <row r="50" spans="1:9" ht="30" customHeight="1" thickBot="1">
      <c r="A50" s="228"/>
      <c r="B50" s="228"/>
      <c r="C50" s="69" t="s">
        <v>195</v>
      </c>
      <c r="D50" s="153">
        <v>5</v>
      </c>
      <c r="E50" s="153">
        <v>4.25</v>
      </c>
      <c r="F50" s="153">
        <v>0.62</v>
      </c>
      <c r="G50" s="153">
        <v>1.25</v>
      </c>
      <c r="H50" s="153">
        <v>0.02</v>
      </c>
      <c r="I50" s="153">
        <v>14.11</v>
      </c>
    </row>
    <row r="51" spans="1:9" ht="30" customHeight="1" thickBot="1">
      <c r="A51" s="206"/>
      <c r="B51" s="236"/>
      <c r="C51" s="236"/>
      <c r="D51" s="236"/>
      <c r="E51" s="237"/>
      <c r="F51" s="58">
        <f>SUM(F41:F50)</f>
        <v>22.570000000000004</v>
      </c>
      <c r="G51" s="58">
        <f>SUM(G41:G50)</f>
        <v>23.070000000000004</v>
      </c>
      <c r="H51" s="58">
        <f>SUM(H41:H50)</f>
        <v>25.009999999999998</v>
      </c>
      <c r="I51" s="58">
        <f>SUM(I41:I50)</f>
        <v>403.8</v>
      </c>
    </row>
    <row r="52" spans="1:9" ht="30" customHeight="1" thickBot="1">
      <c r="A52" s="191" t="s">
        <v>51</v>
      </c>
      <c r="B52" s="194">
        <v>150</v>
      </c>
      <c r="C52" s="67" t="s">
        <v>158</v>
      </c>
      <c r="D52" s="68">
        <v>5</v>
      </c>
      <c r="E52" s="68">
        <v>5</v>
      </c>
      <c r="F52" s="68">
        <v>0.22</v>
      </c>
      <c r="G52" s="68" t="s">
        <v>136</v>
      </c>
      <c r="H52" s="68">
        <v>0.31</v>
      </c>
      <c r="I52" s="68">
        <v>13.95</v>
      </c>
    </row>
    <row r="53" spans="1:9" ht="30" customHeight="1" thickBot="1">
      <c r="A53" s="228"/>
      <c r="B53" s="228"/>
      <c r="C53" s="69" t="s">
        <v>163</v>
      </c>
      <c r="D53" s="70">
        <v>3</v>
      </c>
      <c r="E53" s="70">
        <v>3</v>
      </c>
      <c r="F53" s="70">
        <v>0.04</v>
      </c>
      <c r="G53" s="70" t="s">
        <v>136</v>
      </c>
      <c r="H53" s="70">
        <v>1.47</v>
      </c>
      <c r="I53" s="70">
        <v>6.21</v>
      </c>
    </row>
    <row r="54" spans="1:9" ht="30" customHeight="1" thickBot="1">
      <c r="A54" s="229"/>
      <c r="B54" s="229"/>
      <c r="C54" s="69" t="s">
        <v>147</v>
      </c>
      <c r="D54" s="70">
        <v>10</v>
      </c>
      <c r="E54" s="70">
        <v>10</v>
      </c>
      <c r="F54" s="70"/>
      <c r="G54" s="70"/>
      <c r="H54" s="70">
        <v>9.5500000000000007</v>
      </c>
      <c r="I54" s="70">
        <v>39</v>
      </c>
    </row>
    <row r="55" spans="1:9" ht="30" customHeight="1" thickBot="1">
      <c r="A55" s="184"/>
      <c r="B55" s="184"/>
      <c r="C55" s="184"/>
      <c r="D55" s="184"/>
      <c r="E55" s="184"/>
      <c r="F55" s="58">
        <f>SUM(F52:F54)</f>
        <v>0.26</v>
      </c>
      <c r="G55" s="58">
        <f>SUM(G52:G54)</f>
        <v>0</v>
      </c>
      <c r="H55" s="58">
        <f>SUM(H52:H54)</f>
        <v>11.33</v>
      </c>
      <c r="I55" s="58">
        <f>SUM(I52:I54)</f>
        <v>59.16</v>
      </c>
    </row>
    <row r="56" spans="1:9" ht="30" customHeight="1" thickBot="1">
      <c r="A56" s="128" t="s">
        <v>52</v>
      </c>
      <c r="B56" s="127">
        <v>30</v>
      </c>
      <c r="C56" s="56" t="s">
        <v>28</v>
      </c>
      <c r="D56" s="126">
        <v>30</v>
      </c>
      <c r="E56" s="126">
        <v>30</v>
      </c>
      <c r="F56" s="126">
        <v>1.56</v>
      </c>
      <c r="G56" s="126">
        <v>0.36</v>
      </c>
      <c r="H56" s="126">
        <v>13.28</v>
      </c>
      <c r="I56" s="126">
        <v>64.2</v>
      </c>
    </row>
    <row r="57" spans="1:9" ht="30" customHeight="1" thickBot="1">
      <c r="A57" s="182" t="s">
        <v>32</v>
      </c>
      <c r="B57" s="182"/>
      <c r="C57" s="182"/>
      <c r="D57" s="182"/>
      <c r="E57" s="182"/>
      <c r="F57" s="58">
        <f>F32+F40+F51+F55+F56</f>
        <v>33.940000000000005</v>
      </c>
      <c r="G57" s="58">
        <f>G32+G40+G51+G56</f>
        <v>29.010000000000005</v>
      </c>
      <c r="H57" s="58">
        <f>H32+H40+H51+H55+H56</f>
        <v>68.83</v>
      </c>
      <c r="I57" s="58">
        <f>I32+I40+I51+I55+I56</f>
        <v>708.69</v>
      </c>
    </row>
    <row r="58" spans="1:9" ht="30" customHeight="1" thickBot="1">
      <c r="A58" s="182" t="s">
        <v>29</v>
      </c>
      <c r="B58" s="182"/>
      <c r="C58" s="182"/>
      <c r="D58" s="182"/>
      <c r="E58" s="182"/>
      <c r="F58" s="182"/>
      <c r="G58" s="182"/>
      <c r="H58" s="182"/>
      <c r="I58" s="182"/>
    </row>
    <row r="59" spans="1:9" ht="30" customHeight="1" thickBot="1">
      <c r="A59" s="106" t="s">
        <v>341</v>
      </c>
      <c r="B59" s="66">
        <v>50</v>
      </c>
      <c r="C59" s="67" t="s">
        <v>342</v>
      </c>
      <c r="D59" s="68">
        <v>4</v>
      </c>
      <c r="E59" s="68">
        <v>4</v>
      </c>
      <c r="F59" s="68">
        <v>0.16</v>
      </c>
      <c r="G59" s="68"/>
      <c r="H59" s="68">
        <v>2.72</v>
      </c>
      <c r="I59" s="68">
        <v>1.1200000000000001</v>
      </c>
    </row>
    <row r="60" spans="1:9" ht="30" customHeight="1" thickBot="1">
      <c r="A60" s="188"/>
      <c r="B60" s="189"/>
      <c r="C60" s="189"/>
      <c r="D60" s="189"/>
      <c r="E60" s="189"/>
      <c r="F60" s="189"/>
      <c r="G60" s="189"/>
      <c r="H60" s="189"/>
      <c r="I60" s="190"/>
    </row>
    <row r="61" spans="1:9" ht="30" customHeight="1" thickBot="1">
      <c r="A61" s="191" t="s">
        <v>366</v>
      </c>
      <c r="B61" s="194">
        <v>55</v>
      </c>
      <c r="C61" s="67" t="s">
        <v>133</v>
      </c>
      <c r="D61" s="68">
        <v>30</v>
      </c>
      <c r="E61" s="68">
        <v>30</v>
      </c>
      <c r="F61" s="68">
        <v>3</v>
      </c>
      <c r="G61" s="68">
        <v>0.4</v>
      </c>
      <c r="H61" s="68">
        <v>21.3</v>
      </c>
      <c r="I61" s="68">
        <v>100.2</v>
      </c>
    </row>
    <row r="62" spans="1:9" ht="30" customHeight="1" thickBot="1">
      <c r="A62" s="213"/>
      <c r="B62" s="213"/>
      <c r="C62" s="69" t="s">
        <v>146</v>
      </c>
      <c r="D62" s="153">
        <v>5</v>
      </c>
      <c r="E62" s="153">
        <v>5</v>
      </c>
      <c r="F62" s="153">
        <v>0.02</v>
      </c>
      <c r="G62" s="153">
        <v>3.92</v>
      </c>
      <c r="H62" s="153">
        <v>0.02</v>
      </c>
      <c r="I62" s="153">
        <v>36.700000000000003</v>
      </c>
    </row>
    <row r="63" spans="1:9" ht="30" customHeight="1" thickBot="1">
      <c r="A63" s="213"/>
      <c r="B63" s="213"/>
      <c r="C63" s="69" t="s">
        <v>191</v>
      </c>
      <c r="D63" s="148">
        <v>4</v>
      </c>
      <c r="E63" s="148">
        <v>4</v>
      </c>
      <c r="F63" s="148"/>
      <c r="G63" s="148">
        <v>3.75</v>
      </c>
      <c r="H63" s="148"/>
      <c r="I63" s="148">
        <v>34.92</v>
      </c>
    </row>
    <row r="64" spans="1:9" ht="30" customHeight="1" thickBot="1">
      <c r="A64" s="213"/>
      <c r="B64" s="213"/>
      <c r="C64" s="69" t="s">
        <v>134</v>
      </c>
      <c r="D64" s="70">
        <v>40</v>
      </c>
      <c r="E64" s="70">
        <v>40</v>
      </c>
      <c r="F64" s="70">
        <v>1.1200000000000001</v>
      </c>
      <c r="G64" s="70">
        <v>1.28</v>
      </c>
      <c r="H64" s="70">
        <v>1.88</v>
      </c>
      <c r="I64" s="70">
        <v>23.6</v>
      </c>
    </row>
    <row r="65" spans="1:9" ht="30" customHeight="1" thickBot="1">
      <c r="A65" s="213"/>
      <c r="B65" s="213"/>
      <c r="C65" s="69" t="s">
        <v>195</v>
      </c>
      <c r="D65" s="153">
        <v>5</v>
      </c>
      <c r="E65" s="153">
        <v>4.25</v>
      </c>
      <c r="F65" s="153">
        <v>0.62</v>
      </c>
      <c r="G65" s="153">
        <v>1.25</v>
      </c>
      <c r="H65" s="153">
        <v>0.02</v>
      </c>
      <c r="I65" s="153">
        <v>14.11</v>
      </c>
    </row>
    <row r="66" spans="1:9" ht="30" customHeight="1" thickBot="1">
      <c r="A66" s="213"/>
      <c r="B66" s="213"/>
      <c r="C66" s="69" t="s">
        <v>137</v>
      </c>
      <c r="D66" s="70">
        <v>4</v>
      </c>
      <c r="E66" s="70">
        <v>4</v>
      </c>
      <c r="F66" s="70"/>
      <c r="G66" s="70"/>
      <c r="H66" s="70">
        <v>3.82</v>
      </c>
      <c r="I66" s="70">
        <v>15.6</v>
      </c>
    </row>
    <row r="67" spans="1:9" ht="30" customHeight="1" thickBot="1">
      <c r="A67" s="213"/>
      <c r="B67" s="213"/>
      <c r="C67" s="69" t="s">
        <v>140</v>
      </c>
      <c r="D67" s="57">
        <v>2.0000000000000001E-4</v>
      </c>
      <c r="E67" s="57">
        <v>2.0000000000000001E-4</v>
      </c>
      <c r="F67" s="57"/>
      <c r="G67" s="57"/>
      <c r="H67" s="57"/>
      <c r="I67" s="57"/>
    </row>
    <row r="68" spans="1:9" ht="30" customHeight="1" thickBot="1">
      <c r="A68" s="184"/>
      <c r="B68" s="184"/>
      <c r="C68" s="184"/>
      <c r="D68" s="184"/>
      <c r="E68" s="184"/>
      <c r="F68" s="58">
        <f>SUM(F61:F67)</f>
        <v>4.7600000000000007</v>
      </c>
      <c r="G68" s="58">
        <f>SUM(G61:G67)</f>
        <v>10.6</v>
      </c>
      <c r="H68" s="58">
        <f>SUM(H61:H67)</f>
        <v>27.04</v>
      </c>
      <c r="I68" s="58">
        <f>SUM(I61:I67)</f>
        <v>225.12999999999997</v>
      </c>
    </row>
    <row r="69" spans="1:9" ht="30" customHeight="1" thickBot="1">
      <c r="A69" s="140" t="s">
        <v>87</v>
      </c>
      <c r="B69" s="139">
        <v>100</v>
      </c>
      <c r="C69" s="141" t="s">
        <v>87</v>
      </c>
      <c r="D69" s="138">
        <v>100</v>
      </c>
      <c r="E69" s="130">
        <v>100</v>
      </c>
      <c r="F69" s="142">
        <v>8.5</v>
      </c>
      <c r="G69" s="142">
        <v>10</v>
      </c>
      <c r="H69" s="142">
        <v>3.5</v>
      </c>
      <c r="I69" s="142">
        <v>138</v>
      </c>
    </row>
    <row r="70" spans="1:9" ht="30" customHeight="1" thickBot="1">
      <c r="A70" s="206"/>
      <c r="B70" s="189"/>
      <c r="C70" s="189"/>
      <c r="D70" s="189"/>
      <c r="E70" s="189"/>
      <c r="F70" s="189"/>
      <c r="G70" s="189"/>
      <c r="H70" s="189"/>
      <c r="I70" s="190"/>
    </row>
    <row r="71" spans="1:9" ht="30" customHeight="1" thickBot="1">
      <c r="A71" s="191" t="s">
        <v>65</v>
      </c>
      <c r="B71" s="194">
        <v>150</v>
      </c>
      <c r="C71" s="67" t="s">
        <v>142</v>
      </c>
      <c r="D71" s="153">
        <v>1</v>
      </c>
      <c r="E71" s="153">
        <v>1</v>
      </c>
      <c r="F71" s="153">
        <v>24.2</v>
      </c>
      <c r="G71" s="153">
        <v>17.5</v>
      </c>
      <c r="H71" s="153">
        <v>24.4</v>
      </c>
      <c r="I71" s="153">
        <v>3.8</v>
      </c>
    </row>
    <row r="72" spans="1:9" ht="30" customHeight="1" thickBot="1">
      <c r="A72" s="232"/>
      <c r="B72" s="228"/>
      <c r="C72" s="69" t="s">
        <v>145</v>
      </c>
      <c r="D72" s="70">
        <v>100</v>
      </c>
      <c r="E72" s="70">
        <v>100</v>
      </c>
      <c r="F72" s="70">
        <v>2.8</v>
      </c>
      <c r="G72" s="70">
        <v>3.2</v>
      </c>
      <c r="H72" s="70">
        <v>4.7</v>
      </c>
      <c r="I72" s="70">
        <v>59</v>
      </c>
    </row>
    <row r="73" spans="1:9" ht="30" customHeight="1" thickBot="1">
      <c r="A73" s="207"/>
      <c r="B73" s="229"/>
      <c r="C73" s="69" t="s">
        <v>137</v>
      </c>
      <c r="D73" s="57">
        <v>8</v>
      </c>
      <c r="E73" s="57">
        <v>8</v>
      </c>
      <c r="F73" s="57"/>
      <c r="G73" s="57"/>
      <c r="H73" s="57">
        <v>7.64</v>
      </c>
      <c r="I73" s="57">
        <v>31.2</v>
      </c>
    </row>
    <row r="74" spans="1:9" ht="30" customHeight="1" thickBot="1">
      <c r="A74" s="184"/>
      <c r="B74" s="184"/>
      <c r="C74" s="184"/>
      <c r="D74" s="184"/>
      <c r="E74" s="184"/>
      <c r="F74" s="160">
        <f>SUM(F71:F73)</f>
        <v>27</v>
      </c>
      <c r="G74" s="160">
        <f t="shared" ref="G74:I74" si="2">SUM(G71:G73)</f>
        <v>20.7</v>
      </c>
      <c r="H74" s="160">
        <f t="shared" si="2"/>
        <v>36.739999999999995</v>
      </c>
      <c r="I74" s="160">
        <f t="shared" si="2"/>
        <v>94</v>
      </c>
    </row>
    <row r="75" spans="1:9" ht="30" customHeight="1" thickBot="1">
      <c r="A75" s="182" t="s">
        <v>34</v>
      </c>
      <c r="B75" s="182"/>
      <c r="C75" s="182"/>
      <c r="D75" s="182"/>
      <c r="E75" s="182"/>
      <c r="F75" s="58">
        <f>F59+F68+F69+F74</f>
        <v>40.42</v>
      </c>
      <c r="G75" s="160">
        <f t="shared" ref="G75:I75" si="3">G59+G68+G69+G74</f>
        <v>41.3</v>
      </c>
      <c r="H75" s="160">
        <f t="shared" si="3"/>
        <v>70</v>
      </c>
      <c r="I75" s="160">
        <f t="shared" si="3"/>
        <v>458.25</v>
      </c>
    </row>
    <row r="76" spans="1:9" ht="30" customHeight="1" thickBot="1">
      <c r="A76" s="182" t="s">
        <v>35</v>
      </c>
      <c r="B76" s="182"/>
      <c r="C76" s="182"/>
      <c r="D76" s="182"/>
      <c r="E76" s="182"/>
      <c r="F76" s="58">
        <f>F23+F57+F75</f>
        <v>89.03</v>
      </c>
      <c r="G76" s="160">
        <f t="shared" ref="G76:I76" si="4">G23+G57+G75</f>
        <v>90.89</v>
      </c>
      <c r="H76" s="160">
        <f t="shared" si="4"/>
        <v>182.4</v>
      </c>
      <c r="I76" s="160">
        <f t="shared" si="4"/>
        <v>1592.92</v>
      </c>
    </row>
    <row r="77" spans="1:9" ht="26.25">
      <c r="A77" s="7"/>
      <c r="B77" s="7"/>
      <c r="C77" s="8"/>
      <c r="D77" s="9"/>
      <c r="E77" s="9"/>
      <c r="F77" s="9"/>
      <c r="G77" s="9"/>
      <c r="H77" s="9"/>
      <c r="I77" s="9"/>
    </row>
  </sheetData>
  <mergeCells count="41">
    <mergeCell ref="A75:E75"/>
    <mergeCell ref="A76:E76"/>
    <mergeCell ref="A57:E57"/>
    <mergeCell ref="A58:I58"/>
    <mergeCell ref="A68:E68"/>
    <mergeCell ref="A71:A73"/>
    <mergeCell ref="B71:B73"/>
    <mergeCell ref="A61:A67"/>
    <mergeCell ref="B61:B67"/>
    <mergeCell ref="A70:I70"/>
    <mergeCell ref="A16:A17"/>
    <mergeCell ref="B16:B17"/>
    <mergeCell ref="A33:A39"/>
    <mergeCell ref="B33:B39"/>
    <mergeCell ref="A74:E74"/>
    <mergeCell ref="A51:E51"/>
    <mergeCell ref="A41:A50"/>
    <mergeCell ref="B41:B50"/>
    <mergeCell ref="A52:A54"/>
    <mergeCell ref="A60:I60"/>
    <mergeCell ref="A27:A31"/>
    <mergeCell ref="B27:B31"/>
    <mergeCell ref="A26:I26"/>
    <mergeCell ref="A18:E18"/>
    <mergeCell ref="A19:A21"/>
    <mergeCell ref="B19:B21"/>
    <mergeCell ref="A6:I6"/>
    <mergeCell ref="A11:I11"/>
    <mergeCell ref="A12:A14"/>
    <mergeCell ref="B12:B14"/>
    <mergeCell ref="A15:E15"/>
    <mergeCell ref="A7:A8"/>
    <mergeCell ref="B7:B8"/>
    <mergeCell ref="A9:E9"/>
    <mergeCell ref="A22:E22"/>
    <mergeCell ref="A23:E23"/>
    <mergeCell ref="A24:I24"/>
    <mergeCell ref="A55:E55"/>
    <mergeCell ref="A32:E32"/>
    <mergeCell ref="A40:E40"/>
    <mergeCell ref="B52:B54"/>
  </mergeCells>
  <pageMargins left="0.7" right="0.7" top="0.75" bottom="0.75" header="0.3" footer="0.3"/>
  <pageSetup paperSize="9" scale="33" orientation="portrait" r:id="rId1"/>
  <rowBreaks count="1" manualBreakCount="1">
    <brk id="77" max="9" man="1"/>
  </rowBreaks>
</worksheet>
</file>

<file path=xl/worksheets/sheet10.xml><?xml version="1.0" encoding="utf-8"?>
<worksheet xmlns="http://schemas.openxmlformats.org/spreadsheetml/2006/main" xmlns:r="http://schemas.openxmlformats.org/officeDocument/2006/relationships">
  <dimension ref="A3:I73"/>
  <sheetViews>
    <sheetView view="pageBreakPreview" zoomScale="60" zoomScaleNormal="89" workbookViewId="0">
      <selection activeCell="I4" sqref="I4"/>
    </sheetView>
  </sheetViews>
  <sheetFormatPr defaultRowHeight="15"/>
  <cols>
    <col min="1" max="1" width="46.85546875" style="5" customWidth="1"/>
    <col min="2" max="2" width="18.7109375" style="5" customWidth="1"/>
    <col min="3" max="3" width="44.7109375" customWidth="1"/>
    <col min="4" max="8" width="16.7109375" style="4" customWidth="1"/>
    <col min="9" max="9" width="23.7109375" style="4" customWidth="1"/>
  </cols>
  <sheetData>
    <row r="3" spans="1:9" ht="33">
      <c r="A3" s="47"/>
      <c r="B3" s="48"/>
      <c r="C3" s="63" t="s">
        <v>310</v>
      </c>
      <c r="D3" s="80"/>
      <c r="E3" s="50"/>
      <c r="F3" s="50"/>
      <c r="G3" s="50"/>
      <c r="H3" s="50"/>
      <c r="I3" s="93" t="s">
        <v>391</v>
      </c>
    </row>
    <row r="4" spans="1:9" ht="27" thickBot="1">
      <c r="A4" s="47"/>
      <c r="B4" s="48" t="s">
        <v>209</v>
      </c>
      <c r="C4" s="50" t="s">
        <v>321</v>
      </c>
      <c r="D4" s="50"/>
      <c r="E4" s="50"/>
      <c r="F4" s="50"/>
      <c r="G4" s="50">
        <v>4</v>
      </c>
      <c r="H4" s="50" t="s">
        <v>291</v>
      </c>
      <c r="I4" s="50"/>
    </row>
    <row r="5" spans="1:9" ht="55.5" customHeight="1" thickBot="1">
      <c r="A5" s="52" t="s">
        <v>0</v>
      </c>
      <c r="B5" s="52" t="s">
        <v>1</v>
      </c>
      <c r="C5" s="52" t="s">
        <v>2</v>
      </c>
      <c r="D5" s="52" t="s">
        <v>3</v>
      </c>
      <c r="E5" s="52" t="s">
        <v>4</v>
      </c>
      <c r="F5" s="52" t="s">
        <v>5</v>
      </c>
      <c r="G5" s="52" t="s">
        <v>6</v>
      </c>
      <c r="H5" s="52" t="s">
        <v>7</v>
      </c>
      <c r="I5" s="53" t="s">
        <v>8</v>
      </c>
    </row>
    <row r="6" spans="1:9" ht="30" customHeight="1" thickBot="1">
      <c r="A6" s="182" t="s">
        <v>9</v>
      </c>
      <c r="B6" s="182"/>
      <c r="C6" s="182"/>
      <c r="D6" s="182"/>
      <c r="E6" s="182"/>
      <c r="F6" s="182"/>
      <c r="G6" s="182"/>
      <c r="H6" s="182"/>
      <c r="I6" s="182"/>
    </row>
    <row r="7" spans="1:9" ht="30" customHeight="1" thickBot="1">
      <c r="A7" s="191" t="s">
        <v>344</v>
      </c>
      <c r="B7" s="194">
        <v>20</v>
      </c>
      <c r="C7" s="67" t="s">
        <v>345</v>
      </c>
      <c r="D7" s="68">
        <v>3</v>
      </c>
      <c r="E7" s="68">
        <v>1.8</v>
      </c>
      <c r="F7" s="68"/>
      <c r="G7" s="68"/>
      <c r="H7" s="68"/>
      <c r="I7" s="68"/>
    </row>
    <row r="8" spans="1:9" ht="30" customHeight="1" thickBot="1">
      <c r="A8" s="204"/>
      <c r="B8" s="205"/>
      <c r="C8" s="69" t="s">
        <v>134</v>
      </c>
      <c r="D8" s="70">
        <v>20</v>
      </c>
      <c r="E8" s="70">
        <v>20</v>
      </c>
      <c r="F8" s="70">
        <v>0.56000000000000005</v>
      </c>
      <c r="G8" s="70">
        <v>0.64</v>
      </c>
      <c r="H8" s="70">
        <v>0.94</v>
      </c>
      <c r="I8" s="70">
        <v>11.8</v>
      </c>
    </row>
    <row r="9" spans="1:9" ht="30" customHeight="1" thickBot="1">
      <c r="A9" s="188"/>
      <c r="B9" s="189"/>
      <c r="C9" s="189"/>
      <c r="D9" s="189"/>
      <c r="E9" s="190"/>
      <c r="F9" s="105">
        <f>SUM(F7:F8)</f>
        <v>0.56000000000000005</v>
      </c>
      <c r="G9" s="105">
        <f t="shared" ref="G9:I9" si="0">SUM(G7:G8)</f>
        <v>0.64</v>
      </c>
      <c r="H9" s="105">
        <f t="shared" si="0"/>
        <v>0.94</v>
      </c>
      <c r="I9" s="105">
        <f t="shared" si="0"/>
        <v>11.8</v>
      </c>
    </row>
    <row r="10" spans="1:9" ht="30" customHeight="1" thickBot="1">
      <c r="A10" s="54" t="s">
        <v>10</v>
      </c>
      <c r="B10" s="55">
        <v>90</v>
      </c>
      <c r="C10" s="56" t="s">
        <v>10</v>
      </c>
      <c r="D10" s="57">
        <v>90</v>
      </c>
      <c r="E10" s="57">
        <v>90</v>
      </c>
      <c r="F10" s="57">
        <v>0.64</v>
      </c>
      <c r="G10" s="57"/>
      <c r="H10" s="57">
        <v>10.52</v>
      </c>
      <c r="I10" s="57">
        <v>47.68</v>
      </c>
    </row>
    <row r="11" spans="1:9" ht="30" customHeight="1" thickBot="1">
      <c r="A11" s="184"/>
      <c r="B11" s="184"/>
      <c r="C11" s="184"/>
      <c r="D11" s="184"/>
      <c r="E11" s="184"/>
      <c r="F11" s="184"/>
      <c r="G11" s="184"/>
      <c r="H11" s="184"/>
      <c r="I11" s="184"/>
    </row>
    <row r="12" spans="1:9" ht="30" customHeight="1" thickBot="1">
      <c r="A12" s="183" t="s">
        <v>74</v>
      </c>
      <c r="B12" s="181">
        <v>80</v>
      </c>
      <c r="C12" s="56" t="s">
        <v>75</v>
      </c>
      <c r="D12" s="57">
        <v>40</v>
      </c>
      <c r="E12" s="57">
        <v>34.799999999999997</v>
      </c>
      <c r="F12" s="57">
        <v>5.08</v>
      </c>
      <c r="G12" s="57">
        <v>10.3</v>
      </c>
      <c r="H12" s="57">
        <v>0.17</v>
      </c>
      <c r="I12" s="57">
        <v>115</v>
      </c>
    </row>
    <row r="13" spans="1:9" ht="30" customHeight="1" thickBot="1">
      <c r="A13" s="183"/>
      <c r="B13" s="181"/>
      <c r="C13" s="56" t="s">
        <v>25</v>
      </c>
      <c r="D13" s="57">
        <v>50</v>
      </c>
      <c r="E13" s="57">
        <v>50</v>
      </c>
      <c r="F13" s="57">
        <v>1.4</v>
      </c>
      <c r="G13" s="57">
        <v>1.6</v>
      </c>
      <c r="H13" s="57">
        <v>2.35</v>
      </c>
      <c r="I13" s="57">
        <v>29.5</v>
      </c>
    </row>
    <row r="14" spans="1:9" ht="30" customHeight="1" thickBot="1">
      <c r="A14" s="183"/>
      <c r="B14" s="181"/>
      <c r="C14" s="56" t="s">
        <v>11</v>
      </c>
      <c r="D14" s="57">
        <v>3</v>
      </c>
      <c r="E14" s="57">
        <v>3</v>
      </c>
      <c r="F14" s="57">
        <v>0.01</v>
      </c>
      <c r="G14" s="57">
        <v>2.35</v>
      </c>
      <c r="H14" s="57">
        <v>0.01</v>
      </c>
      <c r="I14" s="57">
        <v>22.02</v>
      </c>
    </row>
    <row r="15" spans="1:9" ht="30" customHeight="1" thickBot="1">
      <c r="A15" s="184"/>
      <c r="B15" s="184"/>
      <c r="C15" s="184"/>
      <c r="D15" s="184"/>
      <c r="E15" s="184"/>
      <c r="F15" s="58">
        <f>SUM(F12:F14)</f>
        <v>6.49</v>
      </c>
      <c r="G15" s="58">
        <f>SUM(G12:G14)</f>
        <v>14.25</v>
      </c>
      <c r="H15" s="58">
        <f>SUM(H12:H14)</f>
        <v>2.5299999999999998</v>
      </c>
      <c r="I15" s="58">
        <f>SUM(I12:I14)</f>
        <v>166.52</v>
      </c>
    </row>
    <row r="16" spans="1:9" ht="30" customHeight="1" thickBot="1">
      <c r="A16" s="180" t="s">
        <v>373</v>
      </c>
      <c r="B16" s="185" t="s">
        <v>370</v>
      </c>
      <c r="C16" s="59" t="s">
        <v>12</v>
      </c>
      <c r="D16" s="57">
        <v>30</v>
      </c>
      <c r="E16" s="57">
        <v>30</v>
      </c>
      <c r="F16" s="57">
        <v>2.13</v>
      </c>
      <c r="G16" s="57">
        <v>0.33</v>
      </c>
      <c r="H16" s="57">
        <v>13.9</v>
      </c>
      <c r="I16" s="57">
        <v>68.7</v>
      </c>
    </row>
    <row r="17" spans="1:9" ht="30" customHeight="1" thickBot="1">
      <c r="A17" s="226"/>
      <c r="B17" s="182"/>
      <c r="C17" s="59" t="s">
        <v>13</v>
      </c>
      <c r="D17" s="57">
        <v>5</v>
      </c>
      <c r="E17" s="57">
        <v>5</v>
      </c>
      <c r="F17" s="57">
        <v>1.3</v>
      </c>
      <c r="G17" s="57">
        <v>1.35</v>
      </c>
      <c r="H17" s="57"/>
      <c r="I17" s="57">
        <v>17.350000000000001</v>
      </c>
    </row>
    <row r="18" spans="1:9" ht="30" customHeight="1" thickBot="1">
      <c r="A18" s="184"/>
      <c r="B18" s="184"/>
      <c r="C18" s="184"/>
      <c r="D18" s="184"/>
      <c r="E18" s="184"/>
      <c r="F18" s="58">
        <f>SUM(F16:F17)</f>
        <v>3.4299999999999997</v>
      </c>
      <c r="G18" s="58">
        <f>SUM(G16:G17)</f>
        <v>1.6800000000000002</v>
      </c>
      <c r="H18" s="58">
        <f>SUM(H16:H17)</f>
        <v>13.9</v>
      </c>
      <c r="I18" s="160">
        <f>SUM(I16:I17)</f>
        <v>86.050000000000011</v>
      </c>
    </row>
    <row r="19" spans="1:9" ht="30" customHeight="1" thickBot="1">
      <c r="A19" s="183" t="s">
        <v>56</v>
      </c>
      <c r="B19" s="181">
        <v>200</v>
      </c>
      <c r="C19" s="56" t="s">
        <v>44</v>
      </c>
      <c r="D19" s="156">
        <v>1.4</v>
      </c>
      <c r="E19" s="156">
        <v>1.4</v>
      </c>
      <c r="F19" s="156">
        <v>0.06</v>
      </c>
      <c r="G19" s="156"/>
      <c r="H19" s="156">
        <v>0.9</v>
      </c>
      <c r="I19" s="156">
        <v>4.0999999999999996</v>
      </c>
    </row>
    <row r="20" spans="1:9" ht="30" customHeight="1" thickBot="1">
      <c r="A20" s="183"/>
      <c r="B20" s="181"/>
      <c r="C20" s="56" t="s">
        <v>25</v>
      </c>
      <c r="D20" s="57">
        <v>100</v>
      </c>
      <c r="E20" s="57">
        <v>100</v>
      </c>
      <c r="F20" s="57">
        <v>2.8</v>
      </c>
      <c r="G20" s="57">
        <v>3.2</v>
      </c>
      <c r="H20" s="57">
        <v>4.7</v>
      </c>
      <c r="I20" s="57">
        <v>59</v>
      </c>
    </row>
    <row r="21" spans="1:9" ht="30" customHeight="1" thickBot="1">
      <c r="A21" s="183"/>
      <c r="B21" s="181"/>
      <c r="C21" s="56" t="s">
        <v>14</v>
      </c>
      <c r="D21" s="153">
        <v>10</v>
      </c>
      <c r="E21" s="153">
        <v>10</v>
      </c>
      <c r="F21" s="153"/>
      <c r="G21" s="153"/>
      <c r="H21" s="153">
        <v>9.5500000000000007</v>
      </c>
      <c r="I21" s="153">
        <v>39</v>
      </c>
    </row>
    <row r="22" spans="1:9" ht="30" customHeight="1" thickBot="1">
      <c r="A22" s="184"/>
      <c r="B22" s="184"/>
      <c r="C22" s="184"/>
      <c r="D22" s="184"/>
      <c r="E22" s="184"/>
      <c r="F22" s="58">
        <f>SUM(F19:F21)</f>
        <v>2.86</v>
      </c>
      <c r="G22" s="58">
        <f>SUM(G19:G21)</f>
        <v>3.2</v>
      </c>
      <c r="H22" s="58">
        <f>SUM(H19:H21)</f>
        <v>15.150000000000002</v>
      </c>
      <c r="I22" s="58">
        <f>SUM(I19:I21)</f>
        <v>102.1</v>
      </c>
    </row>
    <row r="23" spans="1:9" ht="30" customHeight="1" thickBot="1">
      <c r="A23" s="182" t="s">
        <v>33</v>
      </c>
      <c r="B23" s="182"/>
      <c r="C23" s="182"/>
      <c r="D23" s="182"/>
      <c r="E23" s="182"/>
      <c r="F23" s="58">
        <f>F9+F10+F15+F18+F22</f>
        <v>13.98</v>
      </c>
      <c r="G23" s="160">
        <f t="shared" ref="G23:I23" si="1">G9+G10+G15+G18+G22</f>
        <v>19.77</v>
      </c>
      <c r="H23" s="160">
        <f t="shared" si="1"/>
        <v>43.040000000000006</v>
      </c>
      <c r="I23" s="160">
        <f t="shared" si="1"/>
        <v>414.15</v>
      </c>
    </row>
    <row r="24" spans="1:9" ht="30" customHeight="1" thickBot="1">
      <c r="A24" s="238" t="s">
        <v>15</v>
      </c>
      <c r="B24" s="238"/>
      <c r="C24" s="238"/>
      <c r="D24" s="238"/>
      <c r="E24" s="238"/>
      <c r="F24" s="238"/>
      <c r="G24" s="238"/>
      <c r="H24" s="238"/>
      <c r="I24" s="238"/>
    </row>
    <row r="25" spans="1:9" ht="30" customHeight="1" thickBot="1">
      <c r="A25" s="54" t="s">
        <v>53</v>
      </c>
      <c r="B25" s="55">
        <v>125</v>
      </c>
      <c r="C25" s="56" t="s">
        <v>16</v>
      </c>
      <c r="D25" s="57">
        <v>125</v>
      </c>
      <c r="E25" s="57">
        <v>125</v>
      </c>
      <c r="F25" s="57"/>
      <c r="G25" s="57"/>
      <c r="H25" s="57">
        <v>8.75</v>
      </c>
      <c r="I25" s="57">
        <v>35</v>
      </c>
    </row>
    <row r="26" spans="1:9" ht="30" customHeight="1" thickBot="1">
      <c r="A26" s="182" t="s">
        <v>17</v>
      </c>
      <c r="B26" s="182"/>
      <c r="C26" s="182"/>
      <c r="D26" s="182"/>
      <c r="E26" s="182"/>
      <c r="F26" s="182"/>
      <c r="G26" s="182"/>
      <c r="H26" s="182"/>
      <c r="I26" s="182"/>
    </row>
    <row r="27" spans="1:9" ht="30" customHeight="1" thickBot="1">
      <c r="A27" s="191" t="s">
        <v>349</v>
      </c>
      <c r="B27" s="194">
        <v>60</v>
      </c>
      <c r="C27" s="67" t="s">
        <v>222</v>
      </c>
      <c r="D27" s="68">
        <v>15</v>
      </c>
      <c r="E27" s="68">
        <v>13.5</v>
      </c>
      <c r="F27" s="68">
        <v>0.05</v>
      </c>
      <c r="G27" s="68"/>
      <c r="H27" s="68">
        <v>1.32</v>
      </c>
      <c r="I27" s="68">
        <v>6.07</v>
      </c>
    </row>
    <row r="28" spans="1:9" ht="30" customHeight="1" thickBot="1">
      <c r="A28" s="232"/>
      <c r="B28" s="233"/>
      <c r="C28" s="69" t="s">
        <v>169</v>
      </c>
      <c r="D28" s="70">
        <v>40</v>
      </c>
      <c r="E28" s="70">
        <v>32</v>
      </c>
      <c r="F28" s="70">
        <v>0.08</v>
      </c>
      <c r="G28" s="70"/>
      <c r="H28" s="70">
        <v>2.3199999999999998</v>
      </c>
      <c r="I28" s="70">
        <v>17.600000000000001</v>
      </c>
    </row>
    <row r="29" spans="1:9" ht="30" customHeight="1" thickBot="1">
      <c r="A29" s="232"/>
      <c r="B29" s="233"/>
      <c r="C29" s="69" t="s">
        <v>158</v>
      </c>
      <c r="D29" s="68">
        <v>5</v>
      </c>
      <c r="E29" s="68">
        <v>5</v>
      </c>
      <c r="F29" s="68">
        <v>0.22</v>
      </c>
      <c r="G29" s="68" t="s">
        <v>136</v>
      </c>
      <c r="H29" s="68">
        <v>0.31</v>
      </c>
      <c r="I29" s="68">
        <v>13.95</v>
      </c>
    </row>
    <row r="30" spans="1:9" ht="30" customHeight="1" thickBot="1">
      <c r="A30" s="213"/>
      <c r="B30" s="213"/>
      <c r="C30" s="69" t="s">
        <v>147</v>
      </c>
      <c r="D30" s="70">
        <v>1</v>
      </c>
      <c r="E30" s="70">
        <v>1</v>
      </c>
      <c r="F30" s="70"/>
      <c r="G30" s="70"/>
      <c r="H30" s="70">
        <v>0.95</v>
      </c>
      <c r="I30" s="70">
        <v>3.9</v>
      </c>
    </row>
    <row r="31" spans="1:9" ht="30" customHeight="1" thickBot="1">
      <c r="A31" s="214"/>
      <c r="B31" s="214"/>
      <c r="C31" s="69" t="s">
        <v>184</v>
      </c>
      <c r="D31" s="70">
        <v>3</v>
      </c>
      <c r="E31" s="70">
        <v>3</v>
      </c>
      <c r="F31" s="70"/>
      <c r="G31" s="70">
        <v>2.81</v>
      </c>
      <c r="H31" s="70"/>
      <c r="I31" s="70">
        <v>26.19</v>
      </c>
    </row>
    <row r="32" spans="1:9" ht="30" customHeight="1" thickBot="1">
      <c r="A32" s="184"/>
      <c r="B32" s="184"/>
      <c r="C32" s="184"/>
      <c r="D32" s="184"/>
      <c r="E32" s="184"/>
      <c r="F32" s="58">
        <f>SUM(F27:F31)</f>
        <v>0.35</v>
      </c>
      <c r="G32" s="58">
        <f>SUM(G27:G31)</f>
        <v>2.81</v>
      </c>
      <c r="H32" s="58">
        <f>SUM(H27:H31)</f>
        <v>4.8999999999999995</v>
      </c>
      <c r="I32" s="58">
        <f>SUM(I27:I31)</f>
        <v>67.710000000000008</v>
      </c>
    </row>
    <row r="33" spans="1:9" ht="30" customHeight="1" thickBot="1">
      <c r="A33" s="180" t="s">
        <v>383</v>
      </c>
      <c r="B33" s="185" t="s">
        <v>368</v>
      </c>
      <c r="C33" s="56" t="s">
        <v>50</v>
      </c>
      <c r="D33" s="158">
        <v>29</v>
      </c>
      <c r="E33" s="158">
        <v>20</v>
      </c>
      <c r="F33" s="158">
        <v>5.28</v>
      </c>
      <c r="G33" s="158">
        <v>4.57</v>
      </c>
      <c r="H33" s="158"/>
      <c r="I33" s="158">
        <v>62.28</v>
      </c>
    </row>
    <row r="34" spans="1:9" ht="30" customHeight="1" thickBot="1">
      <c r="A34" s="180"/>
      <c r="B34" s="185"/>
      <c r="C34" s="56" t="s">
        <v>14</v>
      </c>
      <c r="D34" s="57">
        <v>1</v>
      </c>
      <c r="E34" s="57">
        <v>1</v>
      </c>
      <c r="F34" s="57"/>
      <c r="G34" s="57"/>
      <c r="H34" s="57">
        <v>1.43</v>
      </c>
      <c r="I34" s="57">
        <v>5.85</v>
      </c>
    </row>
    <row r="35" spans="1:9" ht="30" customHeight="1" thickBot="1">
      <c r="A35" s="180"/>
      <c r="B35" s="185"/>
      <c r="C35" s="56" t="s">
        <v>18</v>
      </c>
      <c r="D35" s="57">
        <v>40</v>
      </c>
      <c r="E35" s="57">
        <v>32</v>
      </c>
      <c r="F35" s="57">
        <v>0.48</v>
      </c>
      <c r="G35" s="57">
        <v>0.02</v>
      </c>
      <c r="H35" s="57">
        <v>1.64</v>
      </c>
      <c r="I35" s="57">
        <v>8.8000000000000007</v>
      </c>
    </row>
    <row r="36" spans="1:9" ht="30" customHeight="1" thickBot="1">
      <c r="A36" s="180"/>
      <c r="B36" s="185"/>
      <c r="C36" s="56" t="s">
        <v>49</v>
      </c>
      <c r="D36" s="57">
        <v>20</v>
      </c>
      <c r="E36" s="57">
        <v>16</v>
      </c>
      <c r="F36" s="57">
        <v>0.04</v>
      </c>
      <c r="G36" s="57"/>
      <c r="H36" s="57">
        <v>1.1599999999999999</v>
      </c>
      <c r="I36" s="57">
        <v>5.4</v>
      </c>
    </row>
    <row r="37" spans="1:9" ht="30" customHeight="1" thickBot="1">
      <c r="A37" s="180"/>
      <c r="B37" s="185"/>
      <c r="C37" s="56" t="s">
        <v>78</v>
      </c>
      <c r="D37" s="57">
        <v>55</v>
      </c>
      <c r="E37" s="57">
        <v>44</v>
      </c>
      <c r="F37" s="57">
        <v>0.45</v>
      </c>
      <c r="G37" s="57">
        <v>0.04</v>
      </c>
      <c r="H37" s="57">
        <v>4</v>
      </c>
      <c r="I37" s="57">
        <v>18.440000000000001</v>
      </c>
    </row>
    <row r="38" spans="1:9" ht="30" customHeight="1" thickBot="1">
      <c r="A38" s="180"/>
      <c r="B38" s="185"/>
      <c r="C38" s="56" t="s">
        <v>21</v>
      </c>
      <c r="D38" s="57">
        <v>90</v>
      </c>
      <c r="E38" s="57">
        <v>63</v>
      </c>
      <c r="F38" s="57">
        <v>1.26</v>
      </c>
      <c r="G38" s="57">
        <v>0.26</v>
      </c>
      <c r="H38" s="57">
        <v>10.26</v>
      </c>
      <c r="I38" s="57">
        <v>50.4</v>
      </c>
    </row>
    <row r="39" spans="1:9" ht="30" customHeight="1" thickBot="1">
      <c r="A39" s="180"/>
      <c r="B39" s="185"/>
      <c r="C39" s="56" t="s">
        <v>79</v>
      </c>
      <c r="D39" s="57">
        <v>3</v>
      </c>
      <c r="E39" s="57">
        <v>3</v>
      </c>
      <c r="F39" s="57">
        <v>0.12</v>
      </c>
      <c r="G39" s="57"/>
      <c r="H39" s="57">
        <v>0.6</v>
      </c>
      <c r="I39" s="57">
        <v>2.88</v>
      </c>
    </row>
    <row r="40" spans="1:9" ht="30" customHeight="1" thickBot="1">
      <c r="A40" s="180"/>
      <c r="B40" s="185"/>
      <c r="C40" s="56" t="s">
        <v>69</v>
      </c>
      <c r="D40" s="57">
        <v>10</v>
      </c>
      <c r="E40" s="57">
        <v>8</v>
      </c>
      <c r="F40" s="57">
        <v>0.11</v>
      </c>
      <c r="G40" s="57"/>
      <c r="H40" s="57">
        <v>0.73</v>
      </c>
      <c r="I40" s="57">
        <v>3.3</v>
      </c>
    </row>
    <row r="41" spans="1:9" ht="30" customHeight="1" thickBot="1">
      <c r="A41" s="184"/>
      <c r="B41" s="184"/>
      <c r="C41" s="184"/>
      <c r="D41" s="184"/>
      <c r="E41" s="184"/>
      <c r="F41" s="58">
        <f>SUM(F33:F40)</f>
        <v>7.74</v>
      </c>
      <c r="G41" s="58">
        <f>SUM(G33:G40)</f>
        <v>4.8899999999999997</v>
      </c>
      <c r="H41" s="58">
        <f>SUM(H33:H40)</f>
        <v>19.820000000000004</v>
      </c>
      <c r="I41" s="58">
        <f>SUM(I33:I40)</f>
        <v>157.35</v>
      </c>
    </row>
    <row r="42" spans="1:9" ht="30" customHeight="1" thickBot="1">
      <c r="A42" s="180" t="s">
        <v>398</v>
      </c>
      <c r="B42" s="185" t="s">
        <v>438</v>
      </c>
      <c r="C42" s="56" t="s">
        <v>50</v>
      </c>
      <c r="D42" s="57">
        <v>77</v>
      </c>
      <c r="E42" s="57">
        <v>77</v>
      </c>
      <c r="F42" s="57">
        <v>15.4</v>
      </c>
      <c r="G42" s="57">
        <v>7.54</v>
      </c>
      <c r="H42" s="57"/>
      <c r="I42" s="57">
        <v>129.36000000000001</v>
      </c>
    </row>
    <row r="43" spans="1:9" ht="30" customHeight="1" thickBot="1">
      <c r="A43" s="180"/>
      <c r="B43" s="185"/>
      <c r="C43" s="56" t="s">
        <v>82</v>
      </c>
      <c r="D43" s="57">
        <v>6</v>
      </c>
      <c r="E43" s="57">
        <v>6</v>
      </c>
      <c r="F43" s="57">
        <v>0.02</v>
      </c>
      <c r="G43" s="57">
        <v>4.71</v>
      </c>
      <c r="H43" s="57">
        <v>0.03</v>
      </c>
      <c r="I43" s="57">
        <v>44.04</v>
      </c>
    </row>
    <row r="44" spans="1:9" ht="30" customHeight="1" thickBot="1">
      <c r="A44" s="180"/>
      <c r="B44" s="185"/>
      <c r="C44" s="56" t="s">
        <v>63</v>
      </c>
      <c r="D44" s="57">
        <v>4</v>
      </c>
      <c r="E44" s="57">
        <v>3.48</v>
      </c>
      <c r="F44" s="57">
        <v>0.64</v>
      </c>
      <c r="G44" s="57">
        <v>1.03</v>
      </c>
      <c r="H44" s="57">
        <v>0.01</v>
      </c>
      <c r="I44" s="57">
        <v>11.5</v>
      </c>
    </row>
    <row r="45" spans="1:9" ht="30" customHeight="1" thickBot="1">
      <c r="A45" s="180"/>
      <c r="B45" s="185"/>
      <c r="C45" s="56" t="s">
        <v>81</v>
      </c>
      <c r="D45" s="57">
        <v>15</v>
      </c>
      <c r="E45" s="57">
        <v>15</v>
      </c>
      <c r="F45" s="57">
        <v>0.82</v>
      </c>
      <c r="G45" s="85">
        <v>0.12</v>
      </c>
      <c r="H45" s="57">
        <v>9.24</v>
      </c>
      <c r="I45" s="57">
        <v>42.38</v>
      </c>
    </row>
    <row r="46" spans="1:9" ht="30" customHeight="1" thickBot="1">
      <c r="A46" s="180"/>
      <c r="B46" s="185"/>
      <c r="C46" s="56" t="s">
        <v>49</v>
      </c>
      <c r="D46" s="57">
        <v>20</v>
      </c>
      <c r="E46" s="57">
        <v>16</v>
      </c>
      <c r="F46" s="57">
        <v>0.04</v>
      </c>
      <c r="G46" s="57"/>
      <c r="H46" s="57">
        <v>1.1599999999999999</v>
      </c>
      <c r="I46" s="57">
        <v>5.4</v>
      </c>
    </row>
    <row r="47" spans="1:9" ht="30" customHeight="1" thickBot="1">
      <c r="A47" s="180"/>
      <c r="B47" s="185"/>
      <c r="C47" s="56" t="s">
        <v>21</v>
      </c>
      <c r="D47" s="129">
        <v>150</v>
      </c>
      <c r="E47" s="129">
        <v>105</v>
      </c>
      <c r="F47" s="129">
        <v>2.1</v>
      </c>
      <c r="G47" s="129">
        <v>0.42</v>
      </c>
      <c r="H47" s="129">
        <v>19.98</v>
      </c>
      <c r="I47" s="129">
        <v>84</v>
      </c>
    </row>
    <row r="48" spans="1:9" ht="30" customHeight="1" thickBot="1">
      <c r="A48" s="180"/>
      <c r="B48" s="185"/>
      <c r="C48" s="56" t="s">
        <v>69</v>
      </c>
      <c r="D48" s="57">
        <v>15</v>
      </c>
      <c r="E48" s="57">
        <v>12</v>
      </c>
      <c r="F48" s="57">
        <v>0.16</v>
      </c>
      <c r="G48" s="57"/>
      <c r="H48" s="57">
        <v>1.1000000000000001</v>
      </c>
      <c r="I48" s="57">
        <v>4.95</v>
      </c>
    </row>
    <row r="49" spans="1:9" ht="30" customHeight="1" thickBot="1">
      <c r="A49" s="180"/>
      <c r="B49" s="185"/>
      <c r="C49" s="56" t="s">
        <v>30</v>
      </c>
      <c r="D49" s="57">
        <v>3</v>
      </c>
      <c r="E49" s="57">
        <v>3</v>
      </c>
      <c r="F49" s="57">
        <v>0.3</v>
      </c>
      <c r="G49" s="57">
        <v>0.04</v>
      </c>
      <c r="H49" s="57">
        <v>2.13</v>
      </c>
      <c r="I49" s="57">
        <v>10</v>
      </c>
    </row>
    <row r="50" spans="1:9" ht="30" customHeight="1" thickBot="1">
      <c r="A50" s="180"/>
      <c r="B50" s="185"/>
      <c r="C50" s="56" t="s">
        <v>79</v>
      </c>
      <c r="D50" s="57">
        <v>3</v>
      </c>
      <c r="E50" s="57">
        <v>3</v>
      </c>
      <c r="F50" s="57">
        <v>0.12</v>
      </c>
      <c r="G50" s="57"/>
      <c r="H50" s="57">
        <v>0.6</v>
      </c>
      <c r="I50" s="57">
        <v>2.88</v>
      </c>
    </row>
    <row r="51" spans="1:9" ht="30" customHeight="1" thickBot="1">
      <c r="A51" s="184"/>
      <c r="B51" s="184"/>
      <c r="C51" s="184"/>
      <c r="D51" s="184"/>
      <c r="E51" s="184"/>
      <c r="F51" s="58">
        <f>SUM(F42:F50)</f>
        <v>19.600000000000001</v>
      </c>
      <c r="G51" s="58">
        <f>SUM(G42:G50)</f>
        <v>13.859999999999998</v>
      </c>
      <c r="H51" s="58">
        <f>SUM(H42:H50)</f>
        <v>34.250000000000007</v>
      </c>
      <c r="I51" s="58">
        <f>SUM(I42:I50)</f>
        <v>334.51</v>
      </c>
    </row>
    <row r="52" spans="1:9" ht="30" customHeight="1" thickBot="1">
      <c r="A52" s="180" t="s">
        <v>51</v>
      </c>
      <c r="B52" s="181">
        <v>200</v>
      </c>
      <c r="C52" s="56" t="s">
        <v>27</v>
      </c>
      <c r="D52" s="57">
        <v>9</v>
      </c>
      <c r="E52" s="57">
        <v>9</v>
      </c>
      <c r="F52" s="57">
        <v>0.4</v>
      </c>
      <c r="G52" s="57"/>
      <c r="H52" s="57">
        <v>0.56000000000000005</v>
      </c>
      <c r="I52" s="57">
        <v>25.11</v>
      </c>
    </row>
    <row r="53" spans="1:9" ht="30" customHeight="1" thickBot="1">
      <c r="A53" s="180"/>
      <c r="B53" s="181"/>
      <c r="C53" s="56" t="s">
        <v>14</v>
      </c>
      <c r="D53" s="153">
        <v>10</v>
      </c>
      <c r="E53" s="153">
        <v>10</v>
      </c>
      <c r="F53" s="153"/>
      <c r="G53" s="153"/>
      <c r="H53" s="153">
        <v>9.5500000000000007</v>
      </c>
      <c r="I53" s="153">
        <v>39</v>
      </c>
    </row>
    <row r="54" spans="1:9" ht="30" customHeight="1" thickBot="1">
      <c r="A54" s="184"/>
      <c r="B54" s="184"/>
      <c r="C54" s="184"/>
      <c r="D54" s="184"/>
      <c r="E54" s="184"/>
      <c r="F54" s="58">
        <f>SUM(F52:F53)</f>
        <v>0.4</v>
      </c>
      <c r="G54" s="58">
        <f>SUM(G52:G53)</f>
        <v>0</v>
      </c>
      <c r="H54" s="58">
        <f>SUM(H52:H53)</f>
        <v>10.110000000000001</v>
      </c>
      <c r="I54" s="58">
        <f>SUM(I52:I53)</f>
        <v>64.11</v>
      </c>
    </row>
    <row r="55" spans="1:9" ht="30" customHeight="1" thickBot="1">
      <c r="A55" s="54" t="s">
        <v>52</v>
      </c>
      <c r="B55" s="150">
        <v>30</v>
      </c>
      <c r="C55" s="56" t="s">
        <v>28</v>
      </c>
      <c r="D55" s="149">
        <v>30</v>
      </c>
      <c r="E55" s="149">
        <v>30</v>
      </c>
      <c r="F55" s="149">
        <v>1.56</v>
      </c>
      <c r="G55" s="149">
        <v>0.36</v>
      </c>
      <c r="H55" s="149">
        <v>13.28</v>
      </c>
      <c r="I55" s="149">
        <v>64.2</v>
      </c>
    </row>
    <row r="56" spans="1:9" ht="30" customHeight="1" thickBot="1">
      <c r="A56" s="182" t="s">
        <v>32</v>
      </c>
      <c r="B56" s="182"/>
      <c r="C56" s="182"/>
      <c r="D56" s="182"/>
      <c r="E56" s="182"/>
      <c r="F56" s="58">
        <f>F32+F41+F51+F54+F55</f>
        <v>29.65</v>
      </c>
      <c r="G56" s="58">
        <f>G32+G41+G51+G55</f>
        <v>21.919999999999995</v>
      </c>
      <c r="H56" s="58">
        <f>H32+H41+H51+H54+H55</f>
        <v>82.360000000000014</v>
      </c>
      <c r="I56" s="58">
        <f>I32+I41+I51+I54+I55</f>
        <v>687.88</v>
      </c>
    </row>
    <row r="57" spans="1:9" ht="30" customHeight="1" thickBot="1">
      <c r="A57" s="182" t="s">
        <v>29</v>
      </c>
      <c r="B57" s="182"/>
      <c r="C57" s="182"/>
      <c r="D57" s="182"/>
      <c r="E57" s="182"/>
      <c r="F57" s="182"/>
      <c r="G57" s="182"/>
      <c r="H57" s="182"/>
      <c r="I57" s="182"/>
    </row>
    <row r="58" spans="1:9" ht="30" customHeight="1" thickBot="1">
      <c r="A58" s="106" t="s">
        <v>341</v>
      </c>
      <c r="B58" s="66">
        <v>50</v>
      </c>
      <c r="C58" s="67" t="s">
        <v>342</v>
      </c>
      <c r="D58" s="68">
        <v>4</v>
      </c>
      <c r="E58" s="68">
        <v>4</v>
      </c>
      <c r="F58" s="68">
        <v>0.16</v>
      </c>
      <c r="G58" s="68"/>
      <c r="H58" s="68">
        <v>2.72</v>
      </c>
      <c r="I58" s="68">
        <v>1.1200000000000001</v>
      </c>
    </row>
    <row r="59" spans="1:9" ht="30" customHeight="1" thickBot="1">
      <c r="A59" s="188"/>
      <c r="B59" s="189"/>
      <c r="C59" s="189"/>
      <c r="D59" s="189"/>
      <c r="E59" s="189"/>
      <c r="F59" s="189"/>
      <c r="G59" s="189"/>
      <c r="H59" s="189"/>
      <c r="I59" s="190"/>
    </row>
    <row r="60" spans="1:9" ht="30" customHeight="1" thickBot="1">
      <c r="A60" s="191" t="s">
        <v>366</v>
      </c>
      <c r="B60" s="194">
        <v>70</v>
      </c>
      <c r="C60" s="67" t="s">
        <v>133</v>
      </c>
      <c r="D60" s="68">
        <v>40</v>
      </c>
      <c r="E60" s="68">
        <v>40</v>
      </c>
      <c r="F60" s="68">
        <v>3.72</v>
      </c>
      <c r="G60" s="68">
        <v>0.4</v>
      </c>
      <c r="H60" s="68">
        <v>27.88</v>
      </c>
      <c r="I60" s="68">
        <v>126.8</v>
      </c>
    </row>
    <row r="61" spans="1:9" ht="30" customHeight="1" thickBot="1">
      <c r="A61" s="213"/>
      <c r="B61" s="213"/>
      <c r="C61" s="69" t="s">
        <v>146</v>
      </c>
      <c r="D61" s="70">
        <v>7</v>
      </c>
      <c r="E61" s="70">
        <v>7</v>
      </c>
      <c r="F61" s="70">
        <v>0.02</v>
      </c>
      <c r="G61" s="70">
        <v>5.49</v>
      </c>
      <c r="H61" s="70">
        <v>0.03</v>
      </c>
      <c r="I61" s="70">
        <v>51.38</v>
      </c>
    </row>
    <row r="62" spans="1:9" ht="30" customHeight="1" thickBot="1">
      <c r="A62" s="213"/>
      <c r="B62" s="213"/>
      <c r="C62" s="69" t="s">
        <v>191</v>
      </c>
      <c r="D62" s="148">
        <v>4</v>
      </c>
      <c r="E62" s="148">
        <v>4</v>
      </c>
      <c r="F62" s="148"/>
      <c r="G62" s="148">
        <v>3.75</v>
      </c>
      <c r="H62" s="148"/>
      <c r="I62" s="148">
        <v>34.92</v>
      </c>
    </row>
    <row r="63" spans="1:9" ht="30" customHeight="1" thickBot="1">
      <c r="A63" s="213"/>
      <c r="B63" s="213"/>
      <c r="C63" s="69" t="s">
        <v>134</v>
      </c>
      <c r="D63" s="70">
        <v>40</v>
      </c>
      <c r="E63" s="70">
        <v>40</v>
      </c>
      <c r="F63" s="70">
        <v>1.1200000000000001</v>
      </c>
      <c r="G63" s="70">
        <v>1.28</v>
      </c>
      <c r="H63" s="70">
        <v>1.88</v>
      </c>
      <c r="I63" s="70">
        <v>23.6</v>
      </c>
    </row>
    <row r="64" spans="1:9" ht="30" customHeight="1" thickBot="1">
      <c r="A64" s="213"/>
      <c r="B64" s="213"/>
      <c r="C64" s="69" t="s">
        <v>135</v>
      </c>
      <c r="D64" s="70">
        <v>4</v>
      </c>
      <c r="E64" s="70">
        <v>3.48</v>
      </c>
      <c r="F64" s="70">
        <v>0.64</v>
      </c>
      <c r="G64" s="70">
        <v>1.03</v>
      </c>
      <c r="H64" s="70">
        <v>0.01</v>
      </c>
      <c r="I64" s="70">
        <v>11.5</v>
      </c>
    </row>
    <row r="65" spans="1:9" ht="30" customHeight="1" thickBot="1">
      <c r="A65" s="213"/>
      <c r="B65" s="213"/>
      <c r="C65" s="69" t="s">
        <v>137</v>
      </c>
      <c r="D65" s="70">
        <v>5</v>
      </c>
      <c r="E65" s="70">
        <v>5</v>
      </c>
      <c r="F65" s="70"/>
      <c r="G65" s="70"/>
      <c r="H65" s="70">
        <v>4.7699999999999996</v>
      </c>
      <c r="I65" s="70">
        <v>19.5</v>
      </c>
    </row>
    <row r="66" spans="1:9" ht="30" customHeight="1" thickBot="1">
      <c r="A66" s="214"/>
      <c r="B66" s="214"/>
      <c r="C66" s="69" t="s">
        <v>140</v>
      </c>
      <c r="D66" s="149">
        <v>2.0000000000000001E-4</v>
      </c>
      <c r="E66" s="149">
        <v>2.0000000000000001E-4</v>
      </c>
      <c r="F66" s="57"/>
      <c r="G66" s="57"/>
      <c r="H66" s="57"/>
      <c r="I66" s="57"/>
    </row>
    <row r="67" spans="1:9" ht="30" customHeight="1" thickBot="1">
      <c r="A67" s="184"/>
      <c r="B67" s="184"/>
      <c r="C67" s="184"/>
      <c r="D67" s="184"/>
      <c r="E67" s="184"/>
      <c r="F67" s="58">
        <f>SUM(F60:F66)</f>
        <v>5.5</v>
      </c>
      <c r="G67" s="58">
        <f>SUM(G60:G66)</f>
        <v>11.95</v>
      </c>
      <c r="H67" s="58">
        <f>SUM(H60:H66)</f>
        <v>34.57</v>
      </c>
      <c r="I67" s="58">
        <f>SUM(I60:I66)</f>
        <v>267.70000000000005</v>
      </c>
    </row>
    <row r="68" spans="1:9" ht="30" customHeight="1" thickBot="1">
      <c r="A68" s="219" t="s">
        <v>141</v>
      </c>
      <c r="B68" s="181">
        <v>200</v>
      </c>
      <c r="C68" s="59" t="s">
        <v>25</v>
      </c>
      <c r="D68" s="57">
        <v>100</v>
      </c>
      <c r="E68" s="57">
        <v>100</v>
      </c>
      <c r="F68" s="57">
        <v>2.8</v>
      </c>
      <c r="G68" s="57">
        <v>3.2</v>
      </c>
      <c r="H68" s="57">
        <v>4.7</v>
      </c>
      <c r="I68" s="57">
        <v>59</v>
      </c>
    </row>
    <row r="69" spans="1:9" ht="30" customHeight="1" thickBot="1">
      <c r="A69" s="226"/>
      <c r="B69" s="182"/>
      <c r="C69" s="73" t="s">
        <v>142</v>
      </c>
      <c r="D69" s="57">
        <v>0.8</v>
      </c>
      <c r="E69" s="57">
        <v>0.8</v>
      </c>
      <c r="F69" s="57">
        <v>0.19</v>
      </c>
      <c r="G69" s="57">
        <v>0.14000000000000001</v>
      </c>
      <c r="H69" s="57">
        <v>0.19</v>
      </c>
      <c r="I69" s="57">
        <v>3.04</v>
      </c>
    </row>
    <row r="70" spans="1:9" ht="30" customHeight="1" thickBot="1">
      <c r="A70" s="226"/>
      <c r="B70" s="182"/>
      <c r="C70" s="73" t="s">
        <v>137</v>
      </c>
      <c r="D70" s="153">
        <v>10</v>
      </c>
      <c r="E70" s="153">
        <v>10</v>
      </c>
      <c r="F70" s="153"/>
      <c r="G70" s="153"/>
      <c r="H70" s="153">
        <v>9.5500000000000007</v>
      </c>
      <c r="I70" s="153">
        <v>39</v>
      </c>
    </row>
    <row r="71" spans="1:9" ht="30" customHeight="1" thickBot="1">
      <c r="A71" s="184"/>
      <c r="B71" s="184"/>
      <c r="C71" s="184"/>
      <c r="D71" s="184"/>
      <c r="E71" s="184"/>
      <c r="F71" s="58">
        <f>SUM(F68:F70)</f>
        <v>2.9899999999999998</v>
      </c>
      <c r="G71" s="58">
        <f>SUM(G68:G70)</f>
        <v>3.3400000000000003</v>
      </c>
      <c r="H71" s="58">
        <f>SUM(H68:H70)</f>
        <v>14.440000000000001</v>
      </c>
      <c r="I71" s="58">
        <f>SUM(I68:I70)</f>
        <v>101.03999999999999</v>
      </c>
    </row>
    <row r="72" spans="1:9" ht="30" customHeight="1" thickBot="1">
      <c r="A72" s="182" t="s">
        <v>34</v>
      </c>
      <c r="B72" s="182"/>
      <c r="C72" s="182"/>
      <c r="D72" s="182"/>
      <c r="E72" s="182"/>
      <c r="F72" s="58">
        <f>F58+F67+F71</f>
        <v>8.65</v>
      </c>
      <c r="G72" s="160">
        <f t="shared" ref="G72:I72" si="2">G58+G67+G71</f>
        <v>15.29</v>
      </c>
      <c r="H72" s="160">
        <f t="shared" si="2"/>
        <v>51.730000000000004</v>
      </c>
      <c r="I72" s="160">
        <f t="shared" si="2"/>
        <v>369.86</v>
      </c>
    </row>
    <row r="73" spans="1:9" ht="30" customHeight="1" thickBot="1">
      <c r="A73" s="182" t="s">
        <v>35</v>
      </c>
      <c r="B73" s="182"/>
      <c r="C73" s="182"/>
      <c r="D73" s="182"/>
      <c r="E73" s="182"/>
      <c r="F73" s="58">
        <f>F23+F25+F56+F72</f>
        <v>52.279999999999994</v>
      </c>
      <c r="G73" s="160">
        <f t="shared" ref="G73:I73" si="3">G23+G25+G56+G72</f>
        <v>56.98</v>
      </c>
      <c r="H73" s="160">
        <f t="shared" si="3"/>
        <v>185.88000000000005</v>
      </c>
      <c r="I73" s="160">
        <f t="shared" si="3"/>
        <v>1506.8899999999999</v>
      </c>
    </row>
  </sheetData>
  <mergeCells count="40">
    <mergeCell ref="B42:B50"/>
    <mergeCell ref="A16:A17"/>
    <mergeCell ref="B16:B17"/>
    <mergeCell ref="A19:A21"/>
    <mergeCell ref="B19:B21"/>
    <mergeCell ref="A22:E22"/>
    <mergeCell ref="A6:I6"/>
    <mergeCell ref="A11:I11"/>
    <mergeCell ref="A12:A14"/>
    <mergeCell ref="B12:B14"/>
    <mergeCell ref="A15:E15"/>
    <mergeCell ref="A9:E9"/>
    <mergeCell ref="A7:A8"/>
    <mergeCell ref="B7:B8"/>
    <mergeCell ref="A52:A53"/>
    <mergeCell ref="B52:B53"/>
    <mergeCell ref="A54:E54"/>
    <mergeCell ref="A56:E56"/>
    <mergeCell ref="A18:E18"/>
    <mergeCell ref="A23:E23"/>
    <mergeCell ref="A24:I24"/>
    <mergeCell ref="A26:I26"/>
    <mergeCell ref="A27:A31"/>
    <mergeCell ref="B27:B31"/>
    <mergeCell ref="A32:E32"/>
    <mergeCell ref="A33:A40"/>
    <mergeCell ref="A51:E51"/>
    <mergeCell ref="B33:B40"/>
    <mergeCell ref="A41:E41"/>
    <mergeCell ref="A42:A50"/>
    <mergeCell ref="A72:E72"/>
    <mergeCell ref="A73:E73"/>
    <mergeCell ref="A57:I57"/>
    <mergeCell ref="A60:A66"/>
    <mergeCell ref="B60:B66"/>
    <mergeCell ref="A67:E67"/>
    <mergeCell ref="A71:E71"/>
    <mergeCell ref="A68:A70"/>
    <mergeCell ref="B68:B70"/>
    <mergeCell ref="A59:I59"/>
  </mergeCells>
  <pageMargins left="0.7" right="0.7" top="0.75" bottom="0.75" header="0.3" footer="0.3"/>
  <pageSetup paperSize="9" scale="32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3:I60"/>
  <sheetViews>
    <sheetView view="pageBreakPreview" zoomScale="60" zoomScaleNormal="84" workbookViewId="0">
      <selection activeCell="I4" sqref="I4"/>
    </sheetView>
  </sheetViews>
  <sheetFormatPr defaultRowHeight="15"/>
  <cols>
    <col min="1" max="1" width="44.7109375" style="12" customWidth="1"/>
    <col min="2" max="2" width="18.7109375" style="5" customWidth="1"/>
    <col min="3" max="3" width="44.7109375" customWidth="1"/>
    <col min="4" max="8" width="16.7109375" customWidth="1"/>
    <col min="9" max="9" width="23" customWidth="1"/>
  </cols>
  <sheetData>
    <row r="3" spans="1:9" ht="33">
      <c r="A3" s="84"/>
      <c r="B3" s="48"/>
      <c r="C3" s="63" t="s">
        <v>309</v>
      </c>
      <c r="D3" s="92"/>
      <c r="E3" s="79"/>
      <c r="F3" s="79"/>
      <c r="G3" s="79"/>
      <c r="H3" s="79"/>
      <c r="I3" s="93" t="s">
        <v>391</v>
      </c>
    </row>
    <row r="4" spans="1:9" ht="27" thickBot="1">
      <c r="A4" s="84"/>
      <c r="B4" s="48" t="s">
        <v>209</v>
      </c>
      <c r="C4" s="72" t="s">
        <v>330</v>
      </c>
      <c r="D4" s="72"/>
      <c r="E4" s="79"/>
      <c r="F4" s="79"/>
      <c r="G4" s="50">
        <v>4</v>
      </c>
      <c r="H4" s="50" t="s">
        <v>291</v>
      </c>
      <c r="I4" s="50"/>
    </row>
    <row r="5" spans="1:9" ht="56.25" customHeight="1" thickBot="1">
      <c r="A5" s="52" t="s">
        <v>0</v>
      </c>
      <c r="B5" s="163" t="s">
        <v>1</v>
      </c>
      <c r="C5" s="52" t="s">
        <v>2</v>
      </c>
      <c r="D5" s="52" t="s">
        <v>3</v>
      </c>
      <c r="E5" s="52" t="s">
        <v>4</v>
      </c>
      <c r="F5" s="52" t="s">
        <v>5</v>
      </c>
      <c r="G5" s="52" t="s">
        <v>6</v>
      </c>
      <c r="H5" s="52" t="s">
        <v>7</v>
      </c>
      <c r="I5" s="53" t="s">
        <v>8</v>
      </c>
    </row>
    <row r="6" spans="1:9" ht="30" customHeight="1" thickBot="1">
      <c r="A6" s="182" t="s">
        <v>9</v>
      </c>
      <c r="B6" s="182"/>
      <c r="C6" s="182"/>
      <c r="D6" s="182"/>
      <c r="E6" s="182"/>
      <c r="F6" s="182"/>
      <c r="G6" s="182"/>
      <c r="H6" s="182"/>
      <c r="I6" s="182"/>
    </row>
    <row r="7" spans="1:9" ht="30" customHeight="1" thickBot="1">
      <c r="A7" s="162" t="s">
        <v>143</v>
      </c>
      <c r="B7" s="161">
        <v>80</v>
      </c>
      <c r="C7" s="73" t="s">
        <v>143</v>
      </c>
      <c r="D7" s="166">
        <v>80</v>
      </c>
      <c r="E7" s="166">
        <v>80</v>
      </c>
      <c r="F7" s="166">
        <v>0.56999999999999995</v>
      </c>
      <c r="G7" s="166"/>
      <c r="H7" s="166">
        <v>9.34</v>
      </c>
      <c r="I7" s="166">
        <v>42.38</v>
      </c>
    </row>
    <row r="8" spans="1:9" ht="30" customHeight="1" thickBot="1">
      <c r="A8" s="184"/>
      <c r="B8" s="184"/>
      <c r="C8" s="184"/>
      <c r="D8" s="184"/>
      <c r="E8" s="184"/>
      <c r="F8" s="184"/>
      <c r="G8" s="184"/>
      <c r="H8" s="184"/>
      <c r="I8" s="184"/>
    </row>
    <row r="9" spans="1:9" ht="30" customHeight="1" thickBot="1">
      <c r="A9" s="180" t="s">
        <v>86</v>
      </c>
      <c r="B9" s="181">
        <v>150</v>
      </c>
      <c r="C9" s="73" t="s">
        <v>144</v>
      </c>
      <c r="D9" s="166">
        <v>25</v>
      </c>
      <c r="E9" s="166">
        <v>25</v>
      </c>
      <c r="F9" s="166">
        <v>2.5</v>
      </c>
      <c r="G9" s="166">
        <v>0.55000000000000004</v>
      </c>
      <c r="H9" s="166">
        <v>16.350000000000001</v>
      </c>
      <c r="I9" s="166">
        <v>82.5</v>
      </c>
    </row>
    <row r="10" spans="1:9" ht="30" customHeight="1" thickBot="1">
      <c r="A10" s="239"/>
      <c r="B10" s="220"/>
      <c r="C10" s="73" t="s">
        <v>145</v>
      </c>
      <c r="D10" s="158">
        <v>100</v>
      </c>
      <c r="E10" s="158">
        <v>100</v>
      </c>
      <c r="F10" s="158">
        <v>2.8</v>
      </c>
      <c r="G10" s="158">
        <v>3.2</v>
      </c>
      <c r="H10" s="158">
        <v>4.7</v>
      </c>
      <c r="I10" s="158">
        <v>59</v>
      </c>
    </row>
    <row r="11" spans="1:9" ht="30" customHeight="1" thickBot="1">
      <c r="A11" s="239"/>
      <c r="B11" s="220"/>
      <c r="C11" s="73" t="s">
        <v>146</v>
      </c>
      <c r="D11" s="158">
        <v>6</v>
      </c>
      <c r="E11" s="158">
        <v>6</v>
      </c>
      <c r="F11" s="158">
        <v>0.02</v>
      </c>
      <c r="G11" s="158">
        <v>4.71</v>
      </c>
      <c r="H11" s="158">
        <v>0.03</v>
      </c>
      <c r="I11" s="158">
        <v>44.04</v>
      </c>
    </row>
    <row r="12" spans="1:9" ht="30" customHeight="1" thickBot="1">
      <c r="A12" s="239"/>
      <c r="B12" s="220"/>
      <c r="C12" s="73" t="s">
        <v>147</v>
      </c>
      <c r="D12" s="166">
        <v>5</v>
      </c>
      <c r="E12" s="166">
        <v>5</v>
      </c>
      <c r="F12" s="166"/>
      <c r="G12" s="166"/>
      <c r="H12" s="166">
        <v>4.7699999999999996</v>
      </c>
      <c r="I12" s="166">
        <v>19.5</v>
      </c>
    </row>
    <row r="13" spans="1:9" ht="30" customHeight="1" thickBot="1">
      <c r="A13" s="184"/>
      <c r="B13" s="184"/>
      <c r="C13" s="184"/>
      <c r="D13" s="184"/>
      <c r="E13" s="184"/>
      <c r="F13" s="160">
        <f>SUM(F9:F12)</f>
        <v>5.3199999999999994</v>
      </c>
      <c r="G13" s="160">
        <f>SUM(G9:G12)</f>
        <v>8.4600000000000009</v>
      </c>
      <c r="H13" s="160">
        <f>SUM(H9:H12)</f>
        <v>25.85</v>
      </c>
      <c r="I13" s="160">
        <f>SUM(I9:I12)</f>
        <v>205.04</v>
      </c>
    </row>
    <row r="14" spans="1:9" ht="30" customHeight="1" thickBot="1">
      <c r="A14" s="183" t="s">
        <v>373</v>
      </c>
      <c r="B14" s="185" t="s">
        <v>131</v>
      </c>
      <c r="C14" s="56" t="s">
        <v>12</v>
      </c>
      <c r="D14" s="158">
        <v>30</v>
      </c>
      <c r="E14" s="158">
        <v>30</v>
      </c>
      <c r="F14" s="158">
        <v>2.13</v>
      </c>
      <c r="G14" s="158">
        <v>0.33</v>
      </c>
      <c r="H14" s="158">
        <v>13.9</v>
      </c>
      <c r="I14" s="158">
        <v>68.7</v>
      </c>
    </row>
    <row r="15" spans="1:9" ht="30" customHeight="1" thickBot="1">
      <c r="A15" s="183"/>
      <c r="B15" s="181"/>
      <c r="C15" s="56" t="s">
        <v>365</v>
      </c>
      <c r="D15" s="158">
        <v>8</v>
      </c>
      <c r="E15" s="158">
        <v>8</v>
      </c>
      <c r="F15" s="158">
        <v>2.08</v>
      </c>
      <c r="G15" s="158">
        <v>2.16</v>
      </c>
      <c r="H15" s="158"/>
      <c r="I15" s="158">
        <v>27.76</v>
      </c>
    </row>
    <row r="16" spans="1:9" ht="30" customHeight="1" thickBot="1">
      <c r="A16" s="198"/>
      <c r="B16" s="240"/>
      <c r="C16" s="240"/>
      <c r="D16" s="240"/>
      <c r="E16" s="241"/>
      <c r="F16" s="160">
        <f>SUM(F14:F15)</f>
        <v>4.21</v>
      </c>
      <c r="G16" s="160">
        <f t="shared" ref="G16:I16" si="0">SUM(G14:G15)</f>
        <v>2.4900000000000002</v>
      </c>
      <c r="H16" s="160">
        <f t="shared" si="0"/>
        <v>13.9</v>
      </c>
      <c r="I16" s="160">
        <f t="shared" si="0"/>
        <v>96.460000000000008</v>
      </c>
    </row>
    <row r="17" spans="1:9" ht="30" customHeight="1" thickBot="1">
      <c r="A17" s="183" t="s">
        <v>56</v>
      </c>
      <c r="B17" s="181">
        <v>150</v>
      </c>
      <c r="C17" s="73" t="s">
        <v>213</v>
      </c>
      <c r="D17" s="166">
        <v>1.2</v>
      </c>
      <c r="E17" s="166">
        <v>1.2</v>
      </c>
      <c r="F17" s="166">
        <v>0.04</v>
      </c>
      <c r="G17" s="166"/>
      <c r="H17" s="166">
        <v>0.76</v>
      </c>
      <c r="I17" s="166">
        <v>3.52</v>
      </c>
    </row>
    <row r="18" spans="1:9" ht="30" customHeight="1" thickBot="1">
      <c r="A18" s="183"/>
      <c r="B18" s="181"/>
      <c r="C18" s="56" t="s">
        <v>25</v>
      </c>
      <c r="D18" s="158">
        <v>100</v>
      </c>
      <c r="E18" s="158">
        <v>100</v>
      </c>
      <c r="F18" s="158">
        <v>2.8</v>
      </c>
      <c r="G18" s="158">
        <v>3.2</v>
      </c>
      <c r="H18" s="158">
        <v>4.7</v>
      </c>
      <c r="I18" s="158">
        <v>59</v>
      </c>
    </row>
    <row r="19" spans="1:9" ht="30" customHeight="1" thickBot="1">
      <c r="A19" s="183"/>
      <c r="B19" s="181"/>
      <c r="C19" s="56" t="s">
        <v>14</v>
      </c>
      <c r="D19" s="166">
        <v>12</v>
      </c>
      <c r="E19" s="166">
        <v>12</v>
      </c>
      <c r="F19" s="166" t="s">
        <v>136</v>
      </c>
      <c r="G19" s="166" t="s">
        <v>136</v>
      </c>
      <c r="H19" s="166">
        <v>11.4</v>
      </c>
      <c r="I19" s="166">
        <v>46.8</v>
      </c>
    </row>
    <row r="20" spans="1:9" ht="30" customHeight="1" thickBot="1">
      <c r="A20" s="184"/>
      <c r="B20" s="184"/>
      <c r="C20" s="184"/>
      <c r="D20" s="184"/>
      <c r="E20" s="184"/>
      <c r="F20" s="160">
        <f>SUM(F17:F19)</f>
        <v>2.84</v>
      </c>
      <c r="G20" s="160">
        <f>SUM(G17:G19)</f>
        <v>3.2</v>
      </c>
      <c r="H20" s="160">
        <f>SUM(H17:H19)</f>
        <v>16.86</v>
      </c>
      <c r="I20" s="160">
        <f>SUM(I17:I19)</f>
        <v>109.32</v>
      </c>
    </row>
    <row r="21" spans="1:9" ht="30" customHeight="1" thickBot="1">
      <c r="A21" s="182" t="s">
        <v>33</v>
      </c>
      <c r="B21" s="182"/>
      <c r="C21" s="182"/>
      <c r="D21" s="182"/>
      <c r="E21" s="182"/>
      <c r="F21" s="160">
        <f>F7+F13+F16+F20</f>
        <v>12.94</v>
      </c>
      <c r="G21" s="160">
        <f t="shared" ref="G21:I21" si="1">G7+G13+G16+G20</f>
        <v>14.150000000000002</v>
      </c>
      <c r="H21" s="160">
        <f t="shared" si="1"/>
        <v>65.949999999999989</v>
      </c>
      <c r="I21" s="160">
        <f t="shared" si="1"/>
        <v>453.2</v>
      </c>
    </row>
    <row r="22" spans="1:9" ht="30" customHeight="1" thickBot="1">
      <c r="A22" s="238" t="s">
        <v>15</v>
      </c>
      <c r="B22" s="238"/>
      <c r="C22" s="238"/>
      <c r="D22" s="238"/>
      <c r="E22" s="238"/>
      <c r="F22" s="238"/>
      <c r="G22" s="238"/>
      <c r="H22" s="238"/>
      <c r="I22" s="238"/>
    </row>
    <row r="23" spans="1:9" ht="30" customHeight="1" thickBot="1">
      <c r="A23" s="159" t="s">
        <v>149</v>
      </c>
      <c r="B23" s="161">
        <v>125</v>
      </c>
      <c r="C23" s="73" t="s">
        <v>149</v>
      </c>
      <c r="D23" s="166">
        <v>125</v>
      </c>
      <c r="E23" s="166">
        <v>125</v>
      </c>
      <c r="F23" s="166"/>
      <c r="G23" s="166"/>
      <c r="H23" s="166">
        <v>8.75</v>
      </c>
      <c r="I23" s="166">
        <v>35</v>
      </c>
    </row>
    <row r="24" spans="1:9" ht="30" customHeight="1" thickBot="1">
      <c r="A24" s="182" t="s">
        <v>17</v>
      </c>
      <c r="B24" s="182"/>
      <c r="C24" s="182"/>
      <c r="D24" s="182"/>
      <c r="E24" s="182"/>
      <c r="F24" s="182"/>
      <c r="G24" s="182"/>
      <c r="H24" s="182"/>
      <c r="I24" s="182"/>
    </row>
    <row r="25" spans="1:9" ht="30" customHeight="1" thickBot="1">
      <c r="A25" s="219" t="s">
        <v>382</v>
      </c>
      <c r="B25" s="181">
        <v>150</v>
      </c>
      <c r="C25" s="115" t="s">
        <v>155</v>
      </c>
      <c r="D25" s="158">
        <v>50</v>
      </c>
      <c r="E25" s="158">
        <v>35</v>
      </c>
      <c r="F25" s="158">
        <v>7</v>
      </c>
      <c r="G25" s="158">
        <v>3.42</v>
      </c>
      <c r="H25" s="158"/>
      <c r="I25" s="158">
        <v>58.8</v>
      </c>
    </row>
    <row r="26" spans="1:9" ht="30" customHeight="1" thickBot="1">
      <c r="A26" s="197"/>
      <c r="B26" s="197"/>
      <c r="C26" s="73" t="s">
        <v>150</v>
      </c>
      <c r="D26" s="166">
        <v>90</v>
      </c>
      <c r="E26" s="166">
        <v>63</v>
      </c>
      <c r="F26" s="166">
        <v>1.26</v>
      </c>
      <c r="G26" s="166">
        <v>0.26</v>
      </c>
      <c r="H26" s="166">
        <v>10.26</v>
      </c>
      <c r="I26" s="166">
        <v>50.4</v>
      </c>
    </row>
    <row r="27" spans="1:9" ht="30" customHeight="1" thickBot="1">
      <c r="A27" s="197"/>
      <c r="B27" s="197"/>
      <c r="C27" s="73" t="s">
        <v>152</v>
      </c>
      <c r="D27" s="166">
        <v>6</v>
      </c>
      <c r="E27" s="166">
        <v>6</v>
      </c>
      <c r="F27" s="166">
        <v>0.38</v>
      </c>
      <c r="G27" s="166">
        <v>0.05</v>
      </c>
      <c r="H27" s="166">
        <v>4.2699999999999996</v>
      </c>
      <c r="I27" s="166">
        <v>19.559999999999999</v>
      </c>
    </row>
    <row r="28" spans="1:9" ht="30" customHeight="1" thickBot="1">
      <c r="A28" s="197"/>
      <c r="B28" s="197"/>
      <c r="C28" s="73" t="s">
        <v>153</v>
      </c>
      <c r="D28" s="166">
        <v>10</v>
      </c>
      <c r="E28" s="166">
        <v>8</v>
      </c>
      <c r="F28" s="166">
        <v>0.02</v>
      </c>
      <c r="G28" s="166" t="s">
        <v>136</v>
      </c>
      <c r="H28" s="166">
        <v>0.57999999999999996</v>
      </c>
      <c r="I28" s="166">
        <v>2.7</v>
      </c>
    </row>
    <row r="29" spans="1:9" ht="30" customHeight="1" thickBot="1">
      <c r="A29" s="197"/>
      <c r="B29" s="197"/>
      <c r="C29" s="73" t="s">
        <v>154</v>
      </c>
      <c r="D29" s="166">
        <v>7</v>
      </c>
      <c r="E29" s="166">
        <v>6</v>
      </c>
      <c r="F29" s="166">
        <v>0.09</v>
      </c>
      <c r="G29" s="166" t="s">
        <v>136</v>
      </c>
      <c r="H29" s="166">
        <v>0.56000000000000005</v>
      </c>
      <c r="I29" s="166">
        <v>2.6</v>
      </c>
    </row>
    <row r="30" spans="1:9" ht="30" customHeight="1" thickBot="1">
      <c r="A30" s="184"/>
      <c r="B30" s="184"/>
      <c r="C30" s="184"/>
      <c r="D30" s="184"/>
      <c r="E30" s="184"/>
      <c r="F30" s="160">
        <f>SUM(F25:F29)</f>
        <v>8.75</v>
      </c>
      <c r="G30" s="160">
        <f>SUM(G25:G29)</f>
        <v>3.7299999999999995</v>
      </c>
      <c r="H30" s="160">
        <f>SUM(H25:H29)</f>
        <v>15.67</v>
      </c>
      <c r="I30" s="160">
        <f>SUM(I25:I29)</f>
        <v>134.05999999999997</v>
      </c>
    </row>
    <row r="31" spans="1:9" ht="30" customHeight="1" thickBot="1">
      <c r="A31" s="219" t="s">
        <v>223</v>
      </c>
      <c r="B31" s="181">
        <v>200</v>
      </c>
      <c r="C31" s="73" t="s">
        <v>55</v>
      </c>
      <c r="D31" s="166">
        <v>30</v>
      </c>
      <c r="E31" s="166">
        <v>30</v>
      </c>
      <c r="F31" s="166">
        <v>2.79</v>
      </c>
      <c r="G31" s="166">
        <v>0.3</v>
      </c>
      <c r="H31" s="166">
        <v>20.91</v>
      </c>
      <c r="I31" s="166">
        <v>190.2</v>
      </c>
    </row>
    <row r="32" spans="1:9" ht="30" customHeight="1" thickBot="1">
      <c r="A32" s="221"/>
      <c r="B32" s="221"/>
      <c r="C32" s="73" t="s">
        <v>155</v>
      </c>
      <c r="D32" s="158">
        <v>73</v>
      </c>
      <c r="E32" s="158">
        <v>73</v>
      </c>
      <c r="F32" s="158">
        <v>19.29</v>
      </c>
      <c r="G32" s="158">
        <v>16.690000000000001</v>
      </c>
      <c r="H32" s="158"/>
      <c r="I32" s="158">
        <v>227.34</v>
      </c>
    </row>
    <row r="33" spans="1:9" ht="30" customHeight="1" thickBot="1">
      <c r="A33" s="221"/>
      <c r="B33" s="221"/>
      <c r="C33" s="73" t="s">
        <v>224</v>
      </c>
      <c r="D33" s="166">
        <v>5</v>
      </c>
      <c r="E33" s="166">
        <v>4.25</v>
      </c>
      <c r="F33" s="166">
        <v>0.62</v>
      </c>
      <c r="G33" s="166">
        <v>1.25</v>
      </c>
      <c r="H33" s="166">
        <v>0.02</v>
      </c>
      <c r="I33" s="166">
        <v>14.11</v>
      </c>
    </row>
    <row r="34" spans="1:9" ht="30" customHeight="1" thickBot="1">
      <c r="A34" s="221"/>
      <c r="B34" s="221"/>
      <c r="C34" s="73" t="s">
        <v>134</v>
      </c>
      <c r="D34" s="166">
        <v>15</v>
      </c>
      <c r="E34" s="166">
        <v>15</v>
      </c>
      <c r="F34" s="166">
        <v>0.42</v>
      </c>
      <c r="G34" s="166">
        <v>0.32</v>
      </c>
      <c r="H34" s="166">
        <v>0.47</v>
      </c>
      <c r="I34" s="166">
        <v>5.9</v>
      </c>
    </row>
    <row r="35" spans="1:9" ht="30" customHeight="1" thickBot="1">
      <c r="A35" s="221"/>
      <c r="B35" s="221"/>
      <c r="C35" s="73" t="s">
        <v>138</v>
      </c>
      <c r="D35" s="166">
        <v>3</v>
      </c>
      <c r="E35" s="166">
        <v>3</v>
      </c>
      <c r="F35" s="166" t="s">
        <v>136</v>
      </c>
      <c r="G35" s="166">
        <v>2.81</v>
      </c>
      <c r="H35" s="166" t="s">
        <v>136</v>
      </c>
      <c r="I35" s="166">
        <v>26.19</v>
      </c>
    </row>
    <row r="36" spans="1:9" ht="30" customHeight="1" thickBot="1">
      <c r="A36" s="221"/>
      <c r="B36" s="221"/>
      <c r="C36" s="73" t="s">
        <v>146</v>
      </c>
      <c r="D36" s="158">
        <v>6</v>
      </c>
      <c r="E36" s="158">
        <v>6</v>
      </c>
      <c r="F36" s="158">
        <v>0.02</v>
      </c>
      <c r="G36" s="158">
        <v>4.71</v>
      </c>
      <c r="H36" s="158">
        <v>0.03</v>
      </c>
      <c r="I36" s="158">
        <v>44.04</v>
      </c>
    </row>
    <row r="37" spans="1:9" ht="30" customHeight="1" thickBot="1">
      <c r="A37" s="184"/>
      <c r="B37" s="184"/>
      <c r="C37" s="184"/>
      <c r="D37" s="184"/>
      <c r="E37" s="184"/>
      <c r="F37" s="160">
        <f>SUM(F31:F36)</f>
        <v>23.14</v>
      </c>
      <c r="G37" s="160">
        <f>SUM(G31:G36)</f>
        <v>26.080000000000002</v>
      </c>
      <c r="H37" s="160">
        <f>SUM(H31:H36)</f>
        <v>21.43</v>
      </c>
      <c r="I37" s="160">
        <f>SUM(I31:I36)</f>
        <v>507.78</v>
      </c>
    </row>
    <row r="38" spans="1:9" ht="30" customHeight="1" thickBot="1">
      <c r="A38" s="180" t="s">
        <v>51</v>
      </c>
      <c r="B38" s="181">
        <v>150</v>
      </c>
      <c r="C38" s="73" t="s">
        <v>158</v>
      </c>
      <c r="D38" s="166">
        <v>5</v>
      </c>
      <c r="E38" s="166">
        <v>5</v>
      </c>
      <c r="F38" s="166">
        <v>0.22</v>
      </c>
      <c r="G38" s="166" t="s">
        <v>136</v>
      </c>
      <c r="H38" s="166">
        <v>0.31</v>
      </c>
      <c r="I38" s="166">
        <v>13.95</v>
      </c>
    </row>
    <row r="39" spans="1:9" ht="30" customHeight="1" thickBot="1">
      <c r="A39" s="239"/>
      <c r="B39" s="220"/>
      <c r="C39" s="73" t="s">
        <v>163</v>
      </c>
      <c r="D39" s="166">
        <v>3</v>
      </c>
      <c r="E39" s="166">
        <v>3</v>
      </c>
      <c r="F39" s="166">
        <v>0.04</v>
      </c>
      <c r="G39" s="166" t="s">
        <v>136</v>
      </c>
      <c r="H39" s="166">
        <v>1.47</v>
      </c>
      <c r="I39" s="166">
        <v>6.21</v>
      </c>
    </row>
    <row r="40" spans="1:9" ht="30" customHeight="1" thickBot="1">
      <c r="A40" s="239"/>
      <c r="B40" s="220"/>
      <c r="C40" s="73" t="s">
        <v>147</v>
      </c>
      <c r="D40" s="166">
        <v>12</v>
      </c>
      <c r="E40" s="166">
        <v>12</v>
      </c>
      <c r="F40" s="166" t="s">
        <v>136</v>
      </c>
      <c r="G40" s="166" t="s">
        <v>136</v>
      </c>
      <c r="H40" s="166">
        <v>11.4</v>
      </c>
      <c r="I40" s="166">
        <v>46.8</v>
      </c>
    </row>
    <row r="41" spans="1:9" ht="30" customHeight="1" thickBot="1">
      <c r="A41" s="184"/>
      <c r="B41" s="184"/>
      <c r="C41" s="184"/>
      <c r="D41" s="184"/>
      <c r="E41" s="184"/>
      <c r="F41" s="160">
        <f>SUM(F38:F40)</f>
        <v>0.26</v>
      </c>
      <c r="G41" s="160">
        <f>SUM(G38:G40)</f>
        <v>0</v>
      </c>
      <c r="H41" s="160">
        <f>SUM(H38:H40)</f>
        <v>13.18</v>
      </c>
      <c r="I41" s="160">
        <f>SUM(I38:I40)</f>
        <v>66.959999999999994</v>
      </c>
    </row>
    <row r="42" spans="1:9" ht="30" customHeight="1" thickBot="1">
      <c r="A42" s="164" t="s">
        <v>52</v>
      </c>
      <c r="B42" s="160">
        <v>30</v>
      </c>
      <c r="C42" s="56" t="s">
        <v>28</v>
      </c>
      <c r="D42" s="158">
        <v>30</v>
      </c>
      <c r="E42" s="158">
        <v>30</v>
      </c>
      <c r="F42" s="158">
        <v>1.56</v>
      </c>
      <c r="G42" s="158">
        <v>0.36</v>
      </c>
      <c r="H42" s="158">
        <v>13.28</v>
      </c>
      <c r="I42" s="158">
        <v>64.2</v>
      </c>
    </row>
    <row r="43" spans="1:9" ht="30" customHeight="1" thickBot="1">
      <c r="A43" s="182" t="s">
        <v>32</v>
      </c>
      <c r="B43" s="182"/>
      <c r="C43" s="182"/>
      <c r="D43" s="182"/>
      <c r="E43" s="182"/>
      <c r="F43" s="160">
        <f>F30+F37+F41+F42</f>
        <v>33.71</v>
      </c>
      <c r="G43" s="160">
        <f>G30+G37+G42</f>
        <v>30.17</v>
      </c>
      <c r="H43" s="160">
        <f>H30+H37+H41+H42</f>
        <v>63.56</v>
      </c>
      <c r="I43" s="160">
        <f>I30+I37+I41+I42</f>
        <v>773</v>
      </c>
    </row>
    <row r="44" spans="1:9" ht="30" customHeight="1" thickBot="1">
      <c r="A44" s="182" t="s">
        <v>29</v>
      </c>
      <c r="B44" s="182"/>
      <c r="C44" s="182"/>
      <c r="D44" s="182"/>
      <c r="E44" s="182"/>
      <c r="F44" s="182"/>
      <c r="G44" s="182"/>
      <c r="H44" s="182"/>
      <c r="I44" s="182"/>
    </row>
    <row r="45" spans="1:9" ht="30" customHeight="1" thickBot="1">
      <c r="A45" s="180" t="s">
        <v>100</v>
      </c>
      <c r="B45" s="181">
        <v>150</v>
      </c>
      <c r="C45" s="73" t="s">
        <v>160</v>
      </c>
      <c r="D45" s="166">
        <v>40</v>
      </c>
      <c r="E45" s="166">
        <v>34.799999999999997</v>
      </c>
      <c r="F45" s="166">
        <v>4.95</v>
      </c>
      <c r="G45" s="166">
        <v>10.039999999999999</v>
      </c>
      <c r="H45" s="166">
        <v>0.16</v>
      </c>
      <c r="I45" s="166">
        <v>112.71</v>
      </c>
    </row>
    <row r="46" spans="1:9" ht="30" customHeight="1" thickBot="1">
      <c r="A46" s="239"/>
      <c r="B46" s="220"/>
      <c r="C46" s="73" t="s">
        <v>134</v>
      </c>
      <c r="D46" s="166">
        <v>100</v>
      </c>
      <c r="E46" s="166">
        <v>100</v>
      </c>
      <c r="F46" s="166">
        <v>2.8</v>
      </c>
      <c r="G46" s="166">
        <v>3.2</v>
      </c>
      <c r="H46" s="166">
        <v>4.7</v>
      </c>
      <c r="I46" s="166">
        <v>59</v>
      </c>
    </row>
    <row r="47" spans="1:9" ht="30" customHeight="1" thickBot="1">
      <c r="A47" s="239"/>
      <c r="B47" s="220"/>
      <c r="C47" s="73" t="s">
        <v>139</v>
      </c>
      <c r="D47" s="158">
        <v>5</v>
      </c>
      <c r="E47" s="158">
        <v>5</v>
      </c>
      <c r="F47" s="158">
        <v>0.02</v>
      </c>
      <c r="G47" s="158">
        <v>3.92</v>
      </c>
      <c r="H47" s="158">
        <v>0.02</v>
      </c>
      <c r="I47" s="158">
        <v>36.700000000000003</v>
      </c>
    </row>
    <row r="48" spans="1:9" ht="30" customHeight="1" thickBot="1">
      <c r="A48" s="184"/>
      <c r="B48" s="184"/>
      <c r="C48" s="184"/>
      <c r="D48" s="184"/>
      <c r="E48" s="184"/>
      <c r="F48" s="160">
        <f>SUM(F45:F47)</f>
        <v>7.77</v>
      </c>
      <c r="G48" s="160">
        <f>SUM(G45:G47)</f>
        <v>17.159999999999997</v>
      </c>
      <c r="H48" s="160">
        <f>SUM(H45:H47)</f>
        <v>4.88</v>
      </c>
      <c r="I48" s="160">
        <f>SUM(I45:I47)</f>
        <v>208.40999999999997</v>
      </c>
    </row>
    <row r="49" spans="1:9" ht="30" customHeight="1" thickBot="1">
      <c r="A49" s="183" t="s">
        <v>65</v>
      </c>
      <c r="B49" s="230">
        <v>150</v>
      </c>
      <c r="C49" s="56" t="s">
        <v>38</v>
      </c>
      <c r="D49" s="158">
        <v>1</v>
      </c>
      <c r="E49" s="158">
        <v>1</v>
      </c>
      <c r="F49" s="158">
        <v>24.2</v>
      </c>
      <c r="G49" s="158">
        <v>17.5</v>
      </c>
      <c r="H49" s="158">
        <v>24.4</v>
      </c>
      <c r="I49" s="158">
        <v>3.8</v>
      </c>
    </row>
    <row r="50" spans="1:9" ht="30" customHeight="1" thickBot="1">
      <c r="A50" s="183"/>
      <c r="B50" s="230"/>
      <c r="C50" s="56" t="s">
        <v>48</v>
      </c>
      <c r="D50" s="158">
        <v>100</v>
      </c>
      <c r="E50" s="158">
        <v>100</v>
      </c>
      <c r="F50" s="158">
        <v>2.8</v>
      </c>
      <c r="G50" s="158">
        <v>3.2</v>
      </c>
      <c r="H50" s="158">
        <v>4.7</v>
      </c>
      <c r="I50" s="158">
        <v>59</v>
      </c>
    </row>
    <row r="51" spans="1:9" ht="30" customHeight="1" thickBot="1">
      <c r="A51" s="183"/>
      <c r="B51" s="230"/>
      <c r="C51" s="56" t="s">
        <v>47</v>
      </c>
      <c r="D51" s="158">
        <v>12</v>
      </c>
      <c r="E51" s="158">
        <v>12</v>
      </c>
      <c r="F51" s="158"/>
      <c r="G51" s="158"/>
      <c r="H51" s="158">
        <v>11.4</v>
      </c>
      <c r="I51" s="158">
        <v>46.8</v>
      </c>
    </row>
    <row r="52" spans="1:9" ht="30" customHeight="1" thickBot="1">
      <c r="A52" s="184"/>
      <c r="B52" s="184"/>
      <c r="C52" s="184"/>
      <c r="D52" s="184"/>
      <c r="E52" s="184"/>
      <c r="F52" s="160">
        <f>F49+F50</f>
        <v>27</v>
      </c>
      <c r="G52" s="160">
        <f>G49+G50+G51</f>
        <v>20.7</v>
      </c>
      <c r="H52" s="160">
        <f>H49+H50+H51</f>
        <v>40.5</v>
      </c>
      <c r="I52" s="160">
        <f>I49+I50+I51</f>
        <v>109.6</v>
      </c>
    </row>
    <row r="53" spans="1:9" ht="30" customHeight="1" thickBot="1">
      <c r="A53" s="173" t="s">
        <v>410</v>
      </c>
      <c r="B53" s="174">
        <v>100</v>
      </c>
      <c r="C53" s="175" t="s">
        <v>410</v>
      </c>
      <c r="D53" s="142">
        <v>100</v>
      </c>
      <c r="E53" s="158">
        <v>100</v>
      </c>
      <c r="F53" s="160"/>
      <c r="G53" s="160"/>
      <c r="H53" s="142">
        <v>9</v>
      </c>
      <c r="I53" s="142">
        <v>36</v>
      </c>
    </row>
    <row r="54" spans="1:9" ht="30" customHeight="1" thickBot="1">
      <c r="A54" s="184"/>
      <c r="B54" s="242"/>
      <c r="C54" s="242"/>
      <c r="D54" s="242"/>
      <c r="E54" s="242"/>
      <c r="F54" s="242"/>
      <c r="G54" s="242"/>
      <c r="H54" s="242"/>
      <c r="I54" s="242"/>
    </row>
    <row r="55" spans="1:9" ht="30" customHeight="1" thickBot="1">
      <c r="A55" s="164" t="s">
        <v>94</v>
      </c>
      <c r="B55" s="160">
        <v>15</v>
      </c>
      <c r="C55" s="115" t="s">
        <v>95</v>
      </c>
      <c r="D55" s="158">
        <v>15</v>
      </c>
      <c r="E55" s="158">
        <v>15</v>
      </c>
      <c r="F55" s="158">
        <v>0.91</v>
      </c>
      <c r="G55" s="158">
        <v>4.63</v>
      </c>
      <c r="H55" s="158">
        <v>8.67</v>
      </c>
      <c r="I55" s="158">
        <v>79.349999999999994</v>
      </c>
    </row>
    <row r="56" spans="1:9" ht="30" customHeight="1" thickBot="1">
      <c r="A56" s="226"/>
      <c r="B56" s="197"/>
      <c r="C56" s="197"/>
      <c r="D56" s="197"/>
      <c r="E56" s="197"/>
      <c r="F56" s="197"/>
      <c r="G56" s="197"/>
      <c r="H56" s="197"/>
      <c r="I56" s="197"/>
    </row>
    <row r="57" spans="1:9" ht="30" customHeight="1" thickBot="1">
      <c r="A57" s="164" t="s">
        <v>62</v>
      </c>
      <c r="B57" s="160">
        <v>30</v>
      </c>
      <c r="C57" s="115" t="s">
        <v>73</v>
      </c>
      <c r="D57" s="158">
        <v>30</v>
      </c>
      <c r="E57" s="158">
        <v>30</v>
      </c>
      <c r="F57" s="158">
        <v>2.13</v>
      </c>
      <c r="G57" s="158">
        <v>0.33</v>
      </c>
      <c r="H57" s="158">
        <v>13.9</v>
      </c>
      <c r="I57" s="158">
        <v>68.7</v>
      </c>
    </row>
    <row r="58" spans="1:9" ht="30" customHeight="1" thickBot="1">
      <c r="A58" s="182" t="s">
        <v>34</v>
      </c>
      <c r="B58" s="182"/>
      <c r="C58" s="182"/>
      <c r="D58" s="182"/>
      <c r="E58" s="182"/>
      <c r="F58" s="160">
        <f>F48+F52+F53+F55+F57</f>
        <v>37.809999999999995</v>
      </c>
      <c r="G58" s="160">
        <f t="shared" ref="G58:I58" si="2">G48+G52+G53+G55+G57</f>
        <v>42.82</v>
      </c>
      <c r="H58" s="160">
        <f t="shared" si="2"/>
        <v>76.95</v>
      </c>
      <c r="I58" s="160">
        <f t="shared" si="2"/>
        <v>502.06</v>
      </c>
    </row>
    <row r="59" spans="1:9" ht="30" customHeight="1" thickBot="1">
      <c r="A59" s="182" t="s">
        <v>35</v>
      </c>
      <c r="B59" s="182"/>
      <c r="C59" s="182"/>
      <c r="D59" s="182"/>
      <c r="E59" s="182"/>
      <c r="F59" s="160">
        <f t="shared" ref="F59:H59" si="3">F21+F23+F43+F58</f>
        <v>84.46</v>
      </c>
      <c r="G59" s="160">
        <f t="shared" si="3"/>
        <v>87.140000000000015</v>
      </c>
      <c r="H59" s="160">
        <f t="shared" si="3"/>
        <v>215.20999999999998</v>
      </c>
      <c r="I59" s="160">
        <f>I21+I23+I43+I58</f>
        <v>1763.26</v>
      </c>
    </row>
    <row r="60" spans="1:9" ht="26.25">
      <c r="A60" s="84"/>
      <c r="B60" s="47"/>
      <c r="C60" s="79"/>
      <c r="D60" s="79"/>
      <c r="E60" s="79"/>
      <c r="F60" s="79"/>
      <c r="G60" s="79"/>
      <c r="H60" s="79"/>
      <c r="I60" s="79"/>
    </row>
  </sheetData>
  <mergeCells count="35">
    <mergeCell ref="A59:E59"/>
    <mergeCell ref="A41:E41"/>
    <mergeCell ref="A43:E43"/>
    <mergeCell ref="A44:I44"/>
    <mergeCell ref="A48:E48"/>
    <mergeCell ref="A49:A51"/>
    <mergeCell ref="B49:B51"/>
    <mergeCell ref="A52:E52"/>
    <mergeCell ref="A58:E58"/>
    <mergeCell ref="A45:A47"/>
    <mergeCell ref="B45:B47"/>
    <mergeCell ref="A56:I56"/>
    <mergeCell ref="A54:I54"/>
    <mergeCell ref="A24:I24"/>
    <mergeCell ref="A30:E30"/>
    <mergeCell ref="A37:E37"/>
    <mergeCell ref="A38:A40"/>
    <mergeCell ref="B38:B40"/>
    <mergeCell ref="A25:A29"/>
    <mergeCell ref="B25:B29"/>
    <mergeCell ref="A31:A36"/>
    <mergeCell ref="B31:B36"/>
    <mergeCell ref="A22:I22"/>
    <mergeCell ref="A6:I6"/>
    <mergeCell ref="A8:I8"/>
    <mergeCell ref="A13:E13"/>
    <mergeCell ref="A17:A19"/>
    <mergeCell ref="B17:B19"/>
    <mergeCell ref="A20:E20"/>
    <mergeCell ref="A21:E21"/>
    <mergeCell ref="A9:A12"/>
    <mergeCell ref="B9:B12"/>
    <mergeCell ref="A14:A15"/>
    <mergeCell ref="B14:B15"/>
    <mergeCell ref="A16:E16"/>
  </mergeCells>
  <pageMargins left="0.7" right="0.7" top="0.75" bottom="0.75" header="0.3" footer="0.3"/>
  <pageSetup paperSize="9" scale="3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3:I59"/>
  <sheetViews>
    <sheetView view="pageBreakPreview" topLeftCell="A40" zoomScale="60" zoomScaleNormal="87" workbookViewId="0">
      <selection activeCell="I11" sqref="I11"/>
    </sheetView>
  </sheetViews>
  <sheetFormatPr defaultRowHeight="15"/>
  <cols>
    <col min="1" max="1" width="44.7109375" style="5" customWidth="1"/>
    <col min="2" max="2" width="18.7109375" style="5" customWidth="1"/>
    <col min="3" max="3" width="44.7109375" customWidth="1"/>
    <col min="4" max="8" width="16.7109375" style="4" customWidth="1"/>
    <col min="9" max="9" width="23.5703125" style="4" customWidth="1"/>
  </cols>
  <sheetData>
    <row r="3" spans="1:9" ht="33">
      <c r="A3" s="47"/>
      <c r="B3" s="48"/>
      <c r="C3" s="63" t="s">
        <v>308</v>
      </c>
      <c r="D3" s="50"/>
      <c r="E3" s="50"/>
      <c r="F3" s="50"/>
      <c r="G3" s="50"/>
      <c r="H3" s="50"/>
      <c r="I3" s="93" t="s">
        <v>391</v>
      </c>
    </row>
    <row r="4" spans="1:9" ht="27" thickBot="1">
      <c r="A4" s="47"/>
      <c r="B4" s="48" t="s">
        <v>130</v>
      </c>
      <c r="C4" s="51" t="s">
        <v>322</v>
      </c>
      <c r="D4" s="50"/>
      <c r="E4" s="50"/>
      <c r="F4" s="50"/>
      <c r="G4" s="50">
        <v>4</v>
      </c>
      <c r="H4" s="50" t="s">
        <v>291</v>
      </c>
      <c r="I4" s="50"/>
    </row>
    <row r="5" spans="1:9" ht="54.75" customHeight="1" thickBot="1">
      <c r="A5" s="52" t="s">
        <v>0</v>
      </c>
      <c r="B5" s="52" t="s">
        <v>1</v>
      </c>
      <c r="C5" s="52" t="s">
        <v>2</v>
      </c>
      <c r="D5" s="52" t="s">
        <v>3</v>
      </c>
      <c r="E5" s="52" t="s">
        <v>4</v>
      </c>
      <c r="F5" s="52" t="s">
        <v>5</v>
      </c>
      <c r="G5" s="52" t="s">
        <v>6</v>
      </c>
      <c r="H5" s="52" t="s">
        <v>7</v>
      </c>
      <c r="I5" s="53" t="s">
        <v>8</v>
      </c>
    </row>
    <row r="6" spans="1:9" ht="30" customHeight="1" thickBot="1">
      <c r="A6" s="182" t="s">
        <v>9</v>
      </c>
      <c r="B6" s="182"/>
      <c r="C6" s="182"/>
      <c r="D6" s="182"/>
      <c r="E6" s="182"/>
      <c r="F6" s="182"/>
      <c r="G6" s="182"/>
      <c r="H6" s="182"/>
      <c r="I6" s="182"/>
    </row>
    <row r="7" spans="1:9" ht="30" customHeight="1" thickBot="1">
      <c r="A7" s="65" t="s">
        <v>143</v>
      </c>
      <c r="B7" s="55">
        <v>90</v>
      </c>
      <c r="C7" s="73" t="s">
        <v>143</v>
      </c>
      <c r="D7" s="60">
        <v>90</v>
      </c>
      <c r="E7" s="60">
        <v>90</v>
      </c>
      <c r="F7" s="60">
        <v>0.64</v>
      </c>
      <c r="G7" s="60" t="s">
        <v>136</v>
      </c>
      <c r="H7" s="60">
        <v>10.52</v>
      </c>
      <c r="I7" s="60">
        <v>47.68</v>
      </c>
    </row>
    <row r="8" spans="1:9" ht="30" customHeight="1" thickBot="1">
      <c r="A8" s="184"/>
      <c r="B8" s="184"/>
      <c r="C8" s="184"/>
      <c r="D8" s="184"/>
      <c r="E8" s="184"/>
      <c r="F8" s="184"/>
      <c r="G8" s="184"/>
      <c r="H8" s="184"/>
      <c r="I8" s="184"/>
    </row>
    <row r="9" spans="1:9" ht="30" customHeight="1" thickBot="1">
      <c r="A9" s="191" t="s">
        <v>86</v>
      </c>
      <c r="B9" s="194">
        <v>200</v>
      </c>
      <c r="C9" s="73" t="s">
        <v>144</v>
      </c>
      <c r="D9" s="60">
        <v>25</v>
      </c>
      <c r="E9" s="60">
        <v>25</v>
      </c>
      <c r="F9" s="60">
        <v>2.5</v>
      </c>
      <c r="G9" s="60">
        <v>0.55000000000000004</v>
      </c>
      <c r="H9" s="60">
        <v>16.350000000000001</v>
      </c>
      <c r="I9" s="60">
        <v>82.5</v>
      </c>
    </row>
    <row r="10" spans="1:9" ht="30" customHeight="1" thickBot="1">
      <c r="A10" s="228"/>
      <c r="B10" s="228"/>
      <c r="C10" s="73" t="s">
        <v>145</v>
      </c>
      <c r="D10" s="60">
        <v>100</v>
      </c>
      <c r="E10" s="60">
        <v>100</v>
      </c>
      <c r="F10" s="60">
        <v>2.8</v>
      </c>
      <c r="G10" s="60">
        <v>3.2</v>
      </c>
      <c r="H10" s="60">
        <v>4.7</v>
      </c>
      <c r="I10" s="60">
        <v>58</v>
      </c>
    </row>
    <row r="11" spans="1:9" ht="30" customHeight="1" thickBot="1">
      <c r="A11" s="228"/>
      <c r="B11" s="228"/>
      <c r="C11" s="73" t="s">
        <v>146</v>
      </c>
      <c r="D11" s="60">
        <v>5</v>
      </c>
      <c r="E11" s="60">
        <v>5</v>
      </c>
      <c r="F11" s="60">
        <v>0.02</v>
      </c>
      <c r="G11" s="60">
        <v>3.92</v>
      </c>
      <c r="H11" s="60">
        <v>0.02</v>
      </c>
      <c r="I11" s="60">
        <v>36.700000000000003</v>
      </c>
    </row>
    <row r="12" spans="1:9" ht="30" customHeight="1" thickBot="1">
      <c r="A12" s="229"/>
      <c r="B12" s="229"/>
      <c r="C12" s="73" t="s">
        <v>147</v>
      </c>
      <c r="D12" s="60">
        <v>4</v>
      </c>
      <c r="E12" s="60">
        <v>4</v>
      </c>
      <c r="F12" s="60" t="s">
        <v>136</v>
      </c>
      <c r="G12" s="60" t="s">
        <v>136</v>
      </c>
      <c r="H12" s="60">
        <v>3.81</v>
      </c>
      <c r="I12" s="60">
        <v>15.6</v>
      </c>
    </row>
    <row r="13" spans="1:9" ht="30" customHeight="1" thickBot="1">
      <c r="A13" s="184"/>
      <c r="B13" s="184"/>
      <c r="C13" s="184"/>
      <c r="D13" s="184"/>
      <c r="E13" s="184"/>
      <c r="F13" s="58">
        <f>SUM(F9:F12)</f>
        <v>5.3199999999999994</v>
      </c>
      <c r="G13" s="58">
        <f>SUM(G9:G12)</f>
        <v>7.67</v>
      </c>
      <c r="H13" s="58">
        <f>SUM(H9:H12)</f>
        <v>24.88</v>
      </c>
      <c r="I13" s="58">
        <f>SUM(I9:I12)</f>
        <v>192.79999999999998</v>
      </c>
    </row>
    <row r="14" spans="1:9" ht="30" customHeight="1" thickBot="1">
      <c r="A14" s="191" t="s">
        <v>374</v>
      </c>
      <c r="B14" s="208" t="s">
        <v>370</v>
      </c>
      <c r="C14" s="115" t="s">
        <v>12</v>
      </c>
      <c r="D14" s="135">
        <v>30</v>
      </c>
      <c r="E14" s="135">
        <v>30</v>
      </c>
      <c r="F14" s="142">
        <v>2.13</v>
      </c>
      <c r="G14" s="142">
        <v>0.33</v>
      </c>
      <c r="H14" s="142">
        <v>13.9</v>
      </c>
      <c r="I14" s="142">
        <v>68.7</v>
      </c>
    </row>
    <row r="15" spans="1:9" ht="30" customHeight="1" thickBot="1">
      <c r="A15" s="207"/>
      <c r="B15" s="209"/>
      <c r="C15" s="73" t="s">
        <v>13</v>
      </c>
      <c r="D15" s="137">
        <v>5</v>
      </c>
      <c r="E15" s="137">
        <v>5</v>
      </c>
      <c r="F15" s="137">
        <v>1.3</v>
      </c>
      <c r="G15" s="137">
        <v>1.35</v>
      </c>
      <c r="H15" s="137"/>
      <c r="I15" s="137">
        <v>17.350000000000001</v>
      </c>
    </row>
    <row r="16" spans="1:9" ht="30" customHeight="1" thickBot="1">
      <c r="A16" s="210"/>
      <c r="B16" s="211"/>
      <c r="C16" s="211"/>
      <c r="D16" s="211"/>
      <c r="E16" s="212"/>
      <c r="F16" s="134">
        <f>F14+F15</f>
        <v>3.4299999999999997</v>
      </c>
      <c r="G16" s="134">
        <f>G14+G15</f>
        <v>1.6800000000000002</v>
      </c>
      <c r="H16" s="134">
        <f>H14+H15</f>
        <v>13.9</v>
      </c>
      <c r="I16" s="134">
        <f>I14+I15</f>
        <v>86.050000000000011</v>
      </c>
    </row>
    <row r="17" spans="1:9" ht="30" customHeight="1" thickBot="1">
      <c r="A17" s="191" t="s">
        <v>148</v>
      </c>
      <c r="B17" s="194">
        <v>200</v>
      </c>
      <c r="C17" s="73" t="s">
        <v>148</v>
      </c>
      <c r="D17" s="156">
        <v>1.4</v>
      </c>
      <c r="E17" s="156">
        <v>1.4</v>
      </c>
      <c r="F17" s="156">
        <v>0.06</v>
      </c>
      <c r="G17" s="156"/>
      <c r="H17" s="156">
        <v>0.9</v>
      </c>
      <c r="I17" s="156">
        <v>4.0999999999999996</v>
      </c>
    </row>
    <row r="18" spans="1:9" ht="30" customHeight="1" thickBot="1">
      <c r="A18" s="228"/>
      <c r="B18" s="228"/>
      <c r="C18" s="73" t="s">
        <v>137</v>
      </c>
      <c r="D18" s="153">
        <v>10</v>
      </c>
      <c r="E18" s="153">
        <v>10</v>
      </c>
      <c r="F18" s="153"/>
      <c r="G18" s="153"/>
      <c r="H18" s="153">
        <v>9.5500000000000007</v>
      </c>
      <c r="I18" s="153">
        <v>39</v>
      </c>
    </row>
    <row r="19" spans="1:9" ht="30" customHeight="1" thickBot="1">
      <c r="A19" s="229"/>
      <c r="B19" s="229"/>
      <c r="C19" s="73" t="s">
        <v>134</v>
      </c>
      <c r="D19" s="60">
        <v>100</v>
      </c>
      <c r="E19" s="60">
        <v>100</v>
      </c>
      <c r="F19" s="60">
        <v>2.8</v>
      </c>
      <c r="G19" s="60">
        <v>3.2</v>
      </c>
      <c r="H19" s="60">
        <v>4.7</v>
      </c>
      <c r="I19" s="60">
        <v>58</v>
      </c>
    </row>
    <row r="20" spans="1:9" ht="30" customHeight="1" thickBot="1">
      <c r="A20" s="184"/>
      <c r="B20" s="184"/>
      <c r="C20" s="184"/>
      <c r="D20" s="184"/>
      <c r="E20" s="184"/>
      <c r="F20" s="58">
        <f>SUM(F17:F19)</f>
        <v>2.86</v>
      </c>
      <c r="G20" s="58">
        <f>SUM(G17:G19)</f>
        <v>3.2</v>
      </c>
      <c r="H20" s="58">
        <f>SUM(H17:H19)</f>
        <v>15.150000000000002</v>
      </c>
      <c r="I20" s="58">
        <f>SUM(I17:I19)</f>
        <v>101.1</v>
      </c>
    </row>
    <row r="21" spans="1:9" ht="30" customHeight="1" thickBot="1">
      <c r="A21" s="182" t="s">
        <v>33</v>
      </c>
      <c r="B21" s="182"/>
      <c r="C21" s="182"/>
      <c r="D21" s="182"/>
      <c r="E21" s="182"/>
      <c r="F21" s="58">
        <f>F7+F13+F16+F20</f>
        <v>12.249999999999998</v>
      </c>
      <c r="G21" s="58">
        <v>17.48</v>
      </c>
      <c r="H21" s="58">
        <f>H7+H13+H16+H20</f>
        <v>64.45</v>
      </c>
      <c r="I21" s="58">
        <f>I7+I13+I16+I20</f>
        <v>427.63</v>
      </c>
    </row>
    <row r="22" spans="1:9" ht="30" customHeight="1" thickBot="1">
      <c r="A22" s="238" t="s">
        <v>15</v>
      </c>
      <c r="B22" s="238"/>
      <c r="C22" s="238"/>
      <c r="D22" s="238"/>
      <c r="E22" s="238"/>
      <c r="F22" s="238"/>
      <c r="G22" s="238"/>
      <c r="H22" s="238"/>
      <c r="I22" s="238"/>
    </row>
    <row r="23" spans="1:9" ht="30" customHeight="1" thickBot="1">
      <c r="A23" s="65" t="s">
        <v>149</v>
      </c>
      <c r="B23" s="55">
        <v>125</v>
      </c>
      <c r="C23" s="73" t="s">
        <v>149</v>
      </c>
      <c r="D23" s="60">
        <v>125</v>
      </c>
      <c r="E23" s="60">
        <v>125</v>
      </c>
      <c r="F23" s="60" t="s">
        <v>136</v>
      </c>
      <c r="G23" s="60" t="s">
        <v>136</v>
      </c>
      <c r="H23" s="60">
        <v>8.75</v>
      </c>
      <c r="I23" s="60">
        <v>35</v>
      </c>
    </row>
    <row r="24" spans="1:9" ht="30" customHeight="1" thickBot="1">
      <c r="A24" s="182" t="s">
        <v>17</v>
      </c>
      <c r="B24" s="182"/>
      <c r="C24" s="182"/>
      <c r="D24" s="182"/>
      <c r="E24" s="182"/>
      <c r="F24" s="182"/>
      <c r="G24" s="182"/>
      <c r="H24" s="182"/>
      <c r="I24" s="182"/>
    </row>
    <row r="25" spans="1:9" ht="30" customHeight="1" thickBot="1">
      <c r="A25" s="191" t="s">
        <v>382</v>
      </c>
      <c r="B25" s="194">
        <v>200</v>
      </c>
      <c r="C25" s="82" t="s">
        <v>155</v>
      </c>
      <c r="D25" s="158">
        <v>29</v>
      </c>
      <c r="E25" s="158">
        <v>20</v>
      </c>
      <c r="F25" s="158">
        <v>5.28</v>
      </c>
      <c r="G25" s="158">
        <v>4.57</v>
      </c>
      <c r="H25" s="158"/>
      <c r="I25" s="158">
        <v>62.28</v>
      </c>
    </row>
    <row r="26" spans="1:9" ht="30" customHeight="1" thickBot="1">
      <c r="A26" s="234"/>
      <c r="B26" s="234"/>
      <c r="C26" s="67" t="s">
        <v>150</v>
      </c>
      <c r="D26" s="68">
        <v>80</v>
      </c>
      <c r="E26" s="68">
        <v>56</v>
      </c>
      <c r="F26" s="68">
        <v>1.01</v>
      </c>
      <c r="G26" s="68">
        <v>0.22</v>
      </c>
      <c r="H26" s="68">
        <v>9.1300000000000008</v>
      </c>
      <c r="I26" s="68">
        <v>44.8</v>
      </c>
    </row>
    <row r="27" spans="1:9" ht="30" customHeight="1" thickBot="1">
      <c r="A27" s="234"/>
      <c r="B27" s="234"/>
      <c r="C27" s="69" t="s">
        <v>152</v>
      </c>
      <c r="D27" s="70">
        <v>10</v>
      </c>
      <c r="E27" s="70">
        <v>10</v>
      </c>
      <c r="F27" s="70">
        <v>0.63</v>
      </c>
      <c r="G27" s="70">
        <v>0.09</v>
      </c>
      <c r="H27" s="70">
        <v>7.11</v>
      </c>
      <c r="I27" s="70">
        <v>32.6</v>
      </c>
    </row>
    <row r="28" spans="1:9" ht="30" customHeight="1" thickBot="1">
      <c r="A28" s="234"/>
      <c r="B28" s="234"/>
      <c r="C28" s="69" t="s">
        <v>153</v>
      </c>
      <c r="D28" s="70">
        <v>15</v>
      </c>
      <c r="E28" s="70">
        <v>12</v>
      </c>
      <c r="F28" s="70">
        <v>0.03</v>
      </c>
      <c r="G28" s="70" t="s">
        <v>136</v>
      </c>
      <c r="H28" s="70">
        <v>0.87</v>
      </c>
      <c r="I28" s="70">
        <v>4.0999999999999996</v>
      </c>
    </row>
    <row r="29" spans="1:9" ht="30" customHeight="1" thickBot="1">
      <c r="A29" s="234"/>
      <c r="B29" s="234"/>
      <c r="C29" s="69" t="s">
        <v>154</v>
      </c>
      <c r="D29" s="70">
        <v>7</v>
      </c>
      <c r="E29" s="70">
        <v>6</v>
      </c>
      <c r="F29" s="70">
        <v>0.09</v>
      </c>
      <c r="G29" s="70" t="s">
        <v>136</v>
      </c>
      <c r="H29" s="70">
        <v>0.56000000000000005</v>
      </c>
      <c r="I29" s="70">
        <v>2.6</v>
      </c>
    </row>
    <row r="30" spans="1:9" ht="30" customHeight="1" thickBot="1">
      <c r="A30" s="184"/>
      <c r="B30" s="184"/>
      <c r="C30" s="184"/>
      <c r="D30" s="184"/>
      <c r="E30" s="184"/>
      <c r="F30" s="58">
        <f>SUM(F25:F29)</f>
        <v>7.04</v>
      </c>
      <c r="G30" s="58">
        <f>SUM(G25:G29)</f>
        <v>4.88</v>
      </c>
      <c r="H30" s="58">
        <f>SUM(H25:H29)</f>
        <v>17.670000000000002</v>
      </c>
      <c r="I30" s="58">
        <f>SUM(I25:I29)</f>
        <v>146.38</v>
      </c>
    </row>
    <row r="31" spans="1:9" ht="30" customHeight="1" thickBot="1">
      <c r="A31" s="191" t="s">
        <v>223</v>
      </c>
      <c r="B31" s="194">
        <v>200</v>
      </c>
      <c r="C31" s="67" t="s">
        <v>55</v>
      </c>
      <c r="D31" s="68">
        <v>30</v>
      </c>
      <c r="E31" s="68">
        <v>30</v>
      </c>
      <c r="F31" s="68">
        <v>2.79</v>
      </c>
      <c r="G31" s="68">
        <v>0.3</v>
      </c>
      <c r="H31" s="68">
        <v>20.91</v>
      </c>
      <c r="I31" s="68">
        <v>190.2</v>
      </c>
    </row>
    <row r="32" spans="1:9" ht="30" customHeight="1" thickBot="1">
      <c r="A32" s="213"/>
      <c r="B32" s="213"/>
      <c r="C32" s="69" t="s">
        <v>155</v>
      </c>
      <c r="D32" s="158">
        <v>50</v>
      </c>
      <c r="E32" s="158">
        <v>35</v>
      </c>
      <c r="F32" s="158">
        <v>7</v>
      </c>
      <c r="G32" s="158">
        <v>3.42</v>
      </c>
      <c r="H32" s="158"/>
      <c r="I32" s="158">
        <v>58.8</v>
      </c>
    </row>
    <row r="33" spans="1:9" ht="30" customHeight="1" thickBot="1">
      <c r="A33" s="213"/>
      <c r="B33" s="213"/>
      <c r="C33" s="69" t="s">
        <v>224</v>
      </c>
      <c r="D33" s="70">
        <v>5</v>
      </c>
      <c r="E33" s="70">
        <v>4.25</v>
      </c>
      <c r="F33" s="70">
        <v>0.62</v>
      </c>
      <c r="G33" s="70">
        <v>1.25</v>
      </c>
      <c r="H33" s="70">
        <v>0.02</v>
      </c>
      <c r="I33" s="70">
        <v>14.11</v>
      </c>
    </row>
    <row r="34" spans="1:9" ht="30" customHeight="1" thickBot="1">
      <c r="A34" s="213"/>
      <c r="B34" s="213"/>
      <c r="C34" s="69" t="s">
        <v>134</v>
      </c>
      <c r="D34" s="70">
        <v>15</v>
      </c>
      <c r="E34" s="70">
        <v>15</v>
      </c>
      <c r="F34" s="70">
        <v>0.42</v>
      </c>
      <c r="G34" s="70">
        <v>0.32</v>
      </c>
      <c r="H34" s="70">
        <v>0.47</v>
      </c>
      <c r="I34" s="70">
        <v>5.9</v>
      </c>
    </row>
    <row r="35" spans="1:9" ht="30" customHeight="1" thickBot="1">
      <c r="A35" s="213"/>
      <c r="B35" s="213"/>
      <c r="C35" s="69" t="s">
        <v>138</v>
      </c>
      <c r="D35" s="70">
        <v>3</v>
      </c>
      <c r="E35" s="70">
        <v>3</v>
      </c>
      <c r="F35" s="70" t="s">
        <v>136</v>
      </c>
      <c r="G35" s="70">
        <v>2.81</v>
      </c>
      <c r="H35" s="70" t="s">
        <v>136</v>
      </c>
      <c r="I35" s="70">
        <v>26.19</v>
      </c>
    </row>
    <row r="36" spans="1:9" ht="30" customHeight="1" thickBot="1">
      <c r="A36" s="214"/>
      <c r="B36" s="214"/>
      <c r="C36" s="69" t="s">
        <v>146</v>
      </c>
      <c r="D36" s="70">
        <v>5</v>
      </c>
      <c r="E36" s="70">
        <v>5</v>
      </c>
      <c r="F36" s="70">
        <v>0.02</v>
      </c>
      <c r="G36" s="70">
        <v>3.92</v>
      </c>
      <c r="H36" s="70">
        <v>0.02</v>
      </c>
      <c r="I36" s="70">
        <v>36.700000000000003</v>
      </c>
    </row>
    <row r="37" spans="1:9" ht="30" customHeight="1" thickBot="1">
      <c r="A37" s="184"/>
      <c r="B37" s="184"/>
      <c r="C37" s="184"/>
      <c r="D37" s="184"/>
      <c r="E37" s="184"/>
      <c r="F37" s="58">
        <f>SUM(F31:F36)</f>
        <v>10.849999999999998</v>
      </c>
      <c r="G37" s="58">
        <f>SUM(G31:G36)</f>
        <v>12.02</v>
      </c>
      <c r="H37" s="58">
        <f>SUM(H31:H36)</f>
        <v>21.419999999999998</v>
      </c>
      <c r="I37" s="58">
        <f>SUM(I31:I36)</f>
        <v>331.9</v>
      </c>
    </row>
    <row r="38" spans="1:9" ht="30" customHeight="1" thickBot="1">
      <c r="A38" s="191" t="s">
        <v>157</v>
      </c>
      <c r="B38" s="194">
        <v>200</v>
      </c>
      <c r="C38" s="73" t="s">
        <v>158</v>
      </c>
      <c r="D38" s="57">
        <v>9</v>
      </c>
      <c r="E38" s="57">
        <v>9</v>
      </c>
      <c r="F38" s="57">
        <v>0.4</v>
      </c>
      <c r="G38" s="57"/>
      <c r="H38" s="57">
        <v>0.56000000000000005</v>
      </c>
      <c r="I38" s="57">
        <v>25.11</v>
      </c>
    </row>
    <row r="39" spans="1:9" ht="30" customHeight="1" thickBot="1">
      <c r="A39" s="207"/>
      <c r="B39" s="244"/>
      <c r="C39" s="73" t="s">
        <v>137</v>
      </c>
      <c r="D39" s="153">
        <v>10</v>
      </c>
      <c r="E39" s="153">
        <v>10</v>
      </c>
      <c r="F39" s="153"/>
      <c r="G39" s="153"/>
      <c r="H39" s="153">
        <v>9.5500000000000007</v>
      </c>
      <c r="I39" s="153">
        <v>39</v>
      </c>
    </row>
    <row r="40" spans="1:9" ht="30" customHeight="1" thickBot="1">
      <c r="A40" s="184"/>
      <c r="B40" s="184"/>
      <c r="C40" s="184"/>
      <c r="D40" s="184"/>
      <c r="E40" s="184"/>
      <c r="F40" s="58">
        <f>SUM(F38:F39)</f>
        <v>0.4</v>
      </c>
      <c r="G40" s="58">
        <f>SUM(G38:G39)</f>
        <v>0</v>
      </c>
      <c r="H40" s="58">
        <f>SUM(H38:H39)</f>
        <v>10.110000000000001</v>
      </c>
      <c r="I40" s="58">
        <f>SUM(I38:I39)</f>
        <v>64.11</v>
      </c>
    </row>
    <row r="41" spans="1:9" ht="30" customHeight="1" thickBot="1">
      <c r="A41" s="54" t="s">
        <v>52</v>
      </c>
      <c r="B41" s="150">
        <v>30</v>
      </c>
      <c r="C41" s="56" t="s">
        <v>28</v>
      </c>
      <c r="D41" s="149">
        <v>30</v>
      </c>
      <c r="E41" s="149">
        <v>30</v>
      </c>
      <c r="F41" s="149">
        <v>1.56</v>
      </c>
      <c r="G41" s="149">
        <v>0.36</v>
      </c>
      <c r="H41" s="149">
        <v>13.28</v>
      </c>
      <c r="I41" s="149">
        <v>64.2</v>
      </c>
    </row>
    <row r="42" spans="1:9" ht="30" customHeight="1" thickBot="1">
      <c r="A42" s="182" t="s">
        <v>32</v>
      </c>
      <c r="B42" s="182"/>
      <c r="C42" s="182"/>
      <c r="D42" s="182"/>
      <c r="E42" s="182"/>
      <c r="F42" s="58">
        <f>F30+F37+F40+F41</f>
        <v>19.849999999999994</v>
      </c>
      <c r="G42" s="58">
        <f>G30+G37+G40+G41</f>
        <v>17.259999999999998</v>
      </c>
      <c r="H42" s="58">
        <f>H30+H37+H40+H41</f>
        <v>62.480000000000004</v>
      </c>
      <c r="I42" s="58">
        <f>I30+I37+I40+I41</f>
        <v>606.59</v>
      </c>
    </row>
    <row r="43" spans="1:9" ht="30" customHeight="1" thickBot="1">
      <c r="A43" s="182" t="s">
        <v>29</v>
      </c>
      <c r="B43" s="182"/>
      <c r="C43" s="182"/>
      <c r="D43" s="182"/>
      <c r="E43" s="182"/>
      <c r="F43" s="182"/>
      <c r="G43" s="182"/>
      <c r="H43" s="182"/>
      <c r="I43" s="182"/>
    </row>
    <row r="44" spans="1:9" ht="30" customHeight="1" thickBot="1">
      <c r="A44" s="219" t="s">
        <v>159</v>
      </c>
      <c r="B44" s="181">
        <v>150</v>
      </c>
      <c r="C44" s="73" t="s">
        <v>160</v>
      </c>
      <c r="D44" s="60">
        <v>40</v>
      </c>
      <c r="E44" s="60">
        <v>34.799999999999997</v>
      </c>
      <c r="F44" s="60">
        <v>5.08</v>
      </c>
      <c r="G44" s="60">
        <v>10.3</v>
      </c>
      <c r="H44" s="60">
        <v>0.17</v>
      </c>
      <c r="I44" s="60">
        <v>115</v>
      </c>
    </row>
    <row r="45" spans="1:9" ht="30" customHeight="1" thickBot="1">
      <c r="A45" s="220"/>
      <c r="B45" s="220"/>
      <c r="C45" s="73" t="s">
        <v>134</v>
      </c>
      <c r="D45" s="60">
        <v>100</v>
      </c>
      <c r="E45" s="60">
        <v>100</v>
      </c>
      <c r="F45" s="60">
        <v>2.8</v>
      </c>
      <c r="G45" s="60">
        <v>3.2</v>
      </c>
      <c r="H45" s="60">
        <v>4.7</v>
      </c>
      <c r="I45" s="60">
        <v>58</v>
      </c>
    </row>
    <row r="46" spans="1:9" ht="30" customHeight="1" thickBot="1">
      <c r="A46" s="220"/>
      <c r="B46" s="220"/>
      <c r="C46" s="73" t="s">
        <v>146</v>
      </c>
      <c r="D46" s="60">
        <v>5</v>
      </c>
      <c r="E46" s="60">
        <v>5</v>
      </c>
      <c r="F46" s="60">
        <v>0.02</v>
      </c>
      <c r="G46" s="60">
        <v>3.92</v>
      </c>
      <c r="H46" s="60">
        <v>0.02</v>
      </c>
      <c r="I46" s="60">
        <v>36.700000000000003</v>
      </c>
    </row>
    <row r="47" spans="1:9" ht="30" customHeight="1" thickBot="1">
      <c r="A47" s="184"/>
      <c r="B47" s="184"/>
      <c r="C47" s="184"/>
      <c r="D47" s="184"/>
      <c r="E47" s="184"/>
      <c r="F47" s="58">
        <f>SUM(F44:F46)</f>
        <v>7.8999999999999995</v>
      </c>
      <c r="G47" s="58">
        <f>SUM(G44:G46)</f>
        <v>17.420000000000002</v>
      </c>
      <c r="H47" s="58">
        <f>SUM(H44:H46)</f>
        <v>4.8899999999999997</v>
      </c>
      <c r="I47" s="58">
        <f>SUM(I44:I46)</f>
        <v>209.7</v>
      </c>
    </row>
    <row r="48" spans="1:9" ht="30" customHeight="1" thickBot="1">
      <c r="A48" s="219" t="s">
        <v>65</v>
      </c>
      <c r="B48" s="181">
        <v>200</v>
      </c>
      <c r="C48" s="73" t="s">
        <v>142</v>
      </c>
      <c r="D48" s="57">
        <v>0.8</v>
      </c>
      <c r="E48" s="57">
        <v>0.8</v>
      </c>
      <c r="F48" s="57">
        <v>0.19</v>
      </c>
      <c r="G48" s="57">
        <v>0.14000000000000001</v>
      </c>
      <c r="H48" s="57">
        <v>0.19</v>
      </c>
      <c r="I48" s="57">
        <v>3.04</v>
      </c>
    </row>
    <row r="49" spans="1:9" ht="30" customHeight="1" thickBot="1">
      <c r="A49" s="220"/>
      <c r="B49" s="220"/>
      <c r="C49" s="73" t="s">
        <v>137</v>
      </c>
      <c r="D49" s="153">
        <v>10</v>
      </c>
      <c r="E49" s="153">
        <v>10</v>
      </c>
      <c r="F49" s="153"/>
      <c r="G49" s="153"/>
      <c r="H49" s="153">
        <v>9.5500000000000007</v>
      </c>
      <c r="I49" s="153">
        <v>39</v>
      </c>
    </row>
    <row r="50" spans="1:9" ht="30" customHeight="1" thickBot="1">
      <c r="A50" s="220"/>
      <c r="B50" s="220"/>
      <c r="C50" s="73" t="s">
        <v>134</v>
      </c>
      <c r="D50" s="60">
        <v>100</v>
      </c>
      <c r="E50" s="60">
        <v>100</v>
      </c>
      <c r="F50" s="60">
        <v>2.8</v>
      </c>
      <c r="G50" s="60">
        <v>3.2</v>
      </c>
      <c r="H50" s="60">
        <v>4.7</v>
      </c>
      <c r="I50" s="60">
        <v>58</v>
      </c>
    </row>
    <row r="51" spans="1:9" ht="30" customHeight="1" thickBot="1">
      <c r="A51" s="184"/>
      <c r="B51" s="184"/>
      <c r="C51" s="184"/>
      <c r="D51" s="184"/>
      <c r="E51" s="184"/>
      <c r="F51" s="58">
        <f>SUM(F48+F50)</f>
        <v>2.9899999999999998</v>
      </c>
      <c r="G51" s="58">
        <f>SUM(G48:G50)</f>
        <v>3.3400000000000003</v>
      </c>
      <c r="H51" s="58">
        <f>SUM(H48:H50)</f>
        <v>14.440000000000001</v>
      </c>
      <c r="I51" s="58">
        <f>SUM(I48:I50)</f>
        <v>100.03999999999999</v>
      </c>
    </row>
    <row r="52" spans="1:9" ht="30" customHeight="1" thickBot="1">
      <c r="A52" s="83" t="s">
        <v>62</v>
      </c>
      <c r="B52" s="55">
        <v>30</v>
      </c>
      <c r="C52" s="73" t="s">
        <v>54</v>
      </c>
      <c r="D52" s="60">
        <v>30</v>
      </c>
      <c r="E52" s="60">
        <v>30</v>
      </c>
      <c r="F52" s="60">
        <v>2.13</v>
      </c>
      <c r="G52" s="60">
        <v>0.33</v>
      </c>
      <c r="H52" s="60">
        <v>13.9</v>
      </c>
      <c r="I52" s="60">
        <v>68.7</v>
      </c>
    </row>
    <row r="53" spans="1:9" ht="30" customHeight="1" thickBot="1">
      <c r="A53" s="243"/>
      <c r="B53" s="243"/>
      <c r="C53" s="243"/>
      <c r="D53" s="243"/>
      <c r="E53" s="243"/>
      <c r="F53" s="243"/>
      <c r="G53" s="243"/>
      <c r="H53" s="243"/>
      <c r="I53" s="243"/>
    </row>
    <row r="54" spans="1:9" ht="30" customHeight="1" thickBot="1">
      <c r="A54" s="83" t="s">
        <v>128</v>
      </c>
      <c r="B54" s="55">
        <v>15</v>
      </c>
      <c r="C54" s="73" t="s">
        <v>128</v>
      </c>
      <c r="D54" s="60">
        <v>15</v>
      </c>
      <c r="E54" s="60">
        <v>15</v>
      </c>
      <c r="F54" s="60">
        <v>0.91</v>
      </c>
      <c r="G54" s="60">
        <v>4.63</v>
      </c>
      <c r="H54" s="60">
        <v>8.67</v>
      </c>
      <c r="I54" s="60">
        <v>79.349999999999994</v>
      </c>
    </row>
    <row r="55" spans="1:9" ht="30" customHeight="1" thickBot="1">
      <c r="A55" s="182" t="s">
        <v>34</v>
      </c>
      <c r="B55" s="182"/>
      <c r="C55" s="182"/>
      <c r="D55" s="182"/>
      <c r="E55" s="182"/>
      <c r="F55" s="58">
        <f>F47+F51+F52+F54</f>
        <v>13.93</v>
      </c>
      <c r="G55" s="160">
        <f t="shared" ref="G55:I55" si="0">G47+G51+G52+G54</f>
        <v>25.72</v>
      </c>
      <c r="H55" s="160">
        <f t="shared" si="0"/>
        <v>41.900000000000006</v>
      </c>
      <c r="I55" s="160">
        <f t="shared" si="0"/>
        <v>457.78999999999996</v>
      </c>
    </row>
    <row r="56" spans="1:9" ht="30" customHeight="1" thickBot="1">
      <c r="A56" s="182" t="s">
        <v>35</v>
      </c>
      <c r="B56" s="182"/>
      <c r="C56" s="182"/>
      <c r="D56" s="182"/>
      <c r="E56" s="182"/>
      <c r="F56" s="58">
        <f>F21+F42+F55</f>
        <v>46.029999999999994</v>
      </c>
      <c r="G56" s="58">
        <f>G21+G42+G55</f>
        <v>60.459999999999994</v>
      </c>
      <c r="H56" s="58">
        <f>H21+H23+H42+H55</f>
        <v>177.58</v>
      </c>
      <c r="I56" s="58">
        <f>I21+I23+I42+I55</f>
        <v>1527.01</v>
      </c>
    </row>
    <row r="57" spans="1:9" ht="24.95" customHeight="1">
      <c r="A57" s="47"/>
      <c r="B57" s="47"/>
      <c r="C57" s="79"/>
      <c r="D57" s="50"/>
      <c r="E57" s="50"/>
      <c r="F57" s="50"/>
      <c r="G57" s="50"/>
      <c r="H57" s="50"/>
      <c r="I57" s="50"/>
    </row>
    <row r="58" spans="1:9">
      <c r="C58" s="2"/>
      <c r="D58" s="11"/>
      <c r="E58" s="11"/>
      <c r="F58" s="11"/>
      <c r="G58" s="11"/>
      <c r="H58" s="11"/>
      <c r="I58" s="11"/>
    </row>
    <row r="59" spans="1:9">
      <c r="C59" s="2"/>
      <c r="D59" s="11"/>
      <c r="E59" s="11"/>
      <c r="F59" s="11"/>
      <c r="G59" s="11"/>
      <c r="H59" s="11"/>
      <c r="I59" s="11"/>
    </row>
  </sheetData>
  <mergeCells count="34">
    <mergeCell ref="A22:I22"/>
    <mergeCell ref="A6:I6"/>
    <mergeCell ref="A8:I8"/>
    <mergeCell ref="A9:A12"/>
    <mergeCell ref="B9:B12"/>
    <mergeCell ref="A13:E13"/>
    <mergeCell ref="A17:A19"/>
    <mergeCell ref="B17:B19"/>
    <mergeCell ref="A20:E20"/>
    <mergeCell ref="A21:E21"/>
    <mergeCell ref="A14:A15"/>
    <mergeCell ref="B14:B15"/>
    <mergeCell ref="A16:E16"/>
    <mergeCell ref="A25:A29"/>
    <mergeCell ref="B25:B29"/>
    <mergeCell ref="A40:E40"/>
    <mergeCell ref="A38:A39"/>
    <mergeCell ref="B38:B39"/>
    <mergeCell ref="A24:I24"/>
    <mergeCell ref="A30:E30"/>
    <mergeCell ref="A31:A36"/>
    <mergeCell ref="B31:B36"/>
    <mergeCell ref="A56:E56"/>
    <mergeCell ref="A42:E42"/>
    <mergeCell ref="A43:I43"/>
    <mergeCell ref="A44:A46"/>
    <mergeCell ref="B44:B46"/>
    <mergeCell ref="A47:E47"/>
    <mergeCell ref="A48:A50"/>
    <mergeCell ref="B48:B50"/>
    <mergeCell ref="A51:E51"/>
    <mergeCell ref="A55:E55"/>
    <mergeCell ref="A53:I53"/>
    <mergeCell ref="A37:E37"/>
  </mergeCells>
  <pageMargins left="0.7" right="0.7" top="0.75" bottom="0.75" header="0.3" footer="0.3"/>
  <pageSetup paperSize="9" scale="40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A3:I71"/>
  <sheetViews>
    <sheetView view="pageBreakPreview" topLeftCell="A55" zoomScale="60" workbookViewId="0">
      <selection activeCell="I4" sqref="I4"/>
    </sheetView>
  </sheetViews>
  <sheetFormatPr defaultRowHeight="15"/>
  <cols>
    <col min="1" max="1" width="45" style="5" customWidth="1"/>
    <col min="2" max="2" width="18.7109375" style="5" customWidth="1"/>
    <col min="3" max="3" width="44.7109375" customWidth="1"/>
    <col min="4" max="8" width="16.7109375" style="4" customWidth="1"/>
    <col min="9" max="9" width="22.140625" style="4" customWidth="1"/>
  </cols>
  <sheetData>
    <row r="3" spans="1:9" ht="33">
      <c r="A3" s="47"/>
      <c r="B3" s="48"/>
      <c r="C3" s="63" t="s">
        <v>307</v>
      </c>
      <c r="D3" s="50"/>
      <c r="E3" s="50"/>
      <c r="F3" s="50"/>
      <c r="G3" s="50"/>
      <c r="H3" s="50"/>
      <c r="I3" s="93" t="s">
        <v>391</v>
      </c>
    </row>
    <row r="4" spans="1:9" ht="27" thickBot="1">
      <c r="A4" s="47"/>
      <c r="B4" s="48" t="s">
        <v>209</v>
      </c>
      <c r="C4" s="72" t="s">
        <v>330</v>
      </c>
      <c r="D4" s="72"/>
      <c r="E4" s="50"/>
      <c r="F4" s="50"/>
      <c r="G4" s="50">
        <v>4</v>
      </c>
      <c r="H4" s="50" t="s">
        <v>291</v>
      </c>
      <c r="I4" s="50"/>
    </row>
    <row r="5" spans="1:9" ht="57.75" customHeight="1" thickBot="1">
      <c r="A5" s="52" t="s">
        <v>0</v>
      </c>
      <c r="B5" s="52" t="s">
        <v>1</v>
      </c>
      <c r="C5" s="52" t="s">
        <v>2</v>
      </c>
      <c r="D5" s="52" t="s">
        <v>3</v>
      </c>
      <c r="E5" s="52" t="s">
        <v>4</v>
      </c>
      <c r="F5" s="52" t="s">
        <v>5</v>
      </c>
      <c r="G5" s="52" t="s">
        <v>6</v>
      </c>
      <c r="H5" s="52" t="s">
        <v>7</v>
      </c>
      <c r="I5" s="53" t="s">
        <v>8</v>
      </c>
    </row>
    <row r="6" spans="1:9" ht="30" customHeight="1" thickBot="1">
      <c r="A6" s="182" t="s">
        <v>9</v>
      </c>
      <c r="B6" s="182"/>
      <c r="C6" s="182"/>
      <c r="D6" s="182"/>
      <c r="E6" s="182"/>
      <c r="F6" s="182"/>
      <c r="G6" s="182"/>
      <c r="H6" s="182"/>
      <c r="I6" s="182"/>
    </row>
    <row r="7" spans="1:9" ht="30" customHeight="1" thickBot="1">
      <c r="A7" s="162" t="s">
        <v>341</v>
      </c>
      <c r="B7" s="161">
        <v>50</v>
      </c>
      <c r="C7" s="73" t="s">
        <v>342</v>
      </c>
      <c r="D7" s="166">
        <v>4</v>
      </c>
      <c r="E7" s="166">
        <v>4</v>
      </c>
      <c r="F7" s="166">
        <v>0.16</v>
      </c>
      <c r="G7" s="166"/>
      <c r="H7" s="166">
        <v>2.72</v>
      </c>
      <c r="I7" s="166">
        <v>1.1200000000000001</v>
      </c>
    </row>
    <row r="8" spans="1:9" ht="30" customHeight="1" thickBot="1">
      <c r="A8" s="182"/>
      <c r="B8" s="242"/>
      <c r="C8" s="242"/>
      <c r="D8" s="242"/>
      <c r="E8" s="242"/>
      <c r="F8" s="242"/>
      <c r="G8" s="242"/>
      <c r="H8" s="242"/>
      <c r="I8" s="242"/>
    </row>
    <row r="9" spans="1:9" ht="30" customHeight="1" thickBot="1">
      <c r="A9" s="162" t="s">
        <v>143</v>
      </c>
      <c r="B9" s="161">
        <v>80</v>
      </c>
      <c r="C9" s="73" t="s">
        <v>143</v>
      </c>
      <c r="D9" s="166">
        <v>80</v>
      </c>
      <c r="E9" s="166">
        <v>80</v>
      </c>
      <c r="F9" s="166">
        <v>0.56999999999999995</v>
      </c>
      <c r="G9" s="166"/>
      <c r="H9" s="166">
        <v>9.34</v>
      </c>
      <c r="I9" s="166">
        <v>42.38</v>
      </c>
    </row>
    <row r="10" spans="1:9" ht="30" customHeight="1" thickBot="1">
      <c r="A10" s="184"/>
      <c r="B10" s="184"/>
      <c r="C10" s="184"/>
      <c r="D10" s="184"/>
      <c r="E10" s="184"/>
      <c r="F10" s="184"/>
      <c r="G10" s="184"/>
      <c r="H10" s="184"/>
      <c r="I10" s="184"/>
    </row>
    <row r="11" spans="1:9" ht="30" customHeight="1" thickBot="1">
      <c r="A11" s="248" t="s">
        <v>225</v>
      </c>
      <c r="B11" s="181">
        <v>150</v>
      </c>
      <c r="C11" s="73" t="s">
        <v>226</v>
      </c>
      <c r="D11" s="166">
        <v>45</v>
      </c>
      <c r="E11" s="166">
        <v>45</v>
      </c>
      <c r="F11" s="166">
        <v>4.72</v>
      </c>
      <c r="G11" s="166">
        <v>1.03</v>
      </c>
      <c r="H11" s="166">
        <v>28.62</v>
      </c>
      <c r="I11" s="166">
        <v>146.25</v>
      </c>
    </row>
    <row r="12" spans="1:9" ht="30" customHeight="1" thickBot="1">
      <c r="A12" s="248"/>
      <c r="B12" s="181"/>
      <c r="C12" s="115" t="s">
        <v>137</v>
      </c>
      <c r="D12" s="166">
        <v>3</v>
      </c>
      <c r="E12" s="166">
        <v>3</v>
      </c>
      <c r="F12" s="166"/>
      <c r="G12" s="166"/>
      <c r="H12" s="166">
        <v>2.86</v>
      </c>
      <c r="I12" s="166">
        <v>11.7</v>
      </c>
    </row>
    <row r="13" spans="1:9" ht="30" customHeight="1" thickBot="1">
      <c r="A13" s="249"/>
      <c r="B13" s="243"/>
      <c r="C13" s="73" t="s">
        <v>146</v>
      </c>
      <c r="D13" s="158">
        <v>6</v>
      </c>
      <c r="E13" s="158">
        <v>6</v>
      </c>
      <c r="F13" s="158">
        <v>0.02</v>
      </c>
      <c r="G13" s="158">
        <v>4.71</v>
      </c>
      <c r="H13" s="158">
        <v>0.03</v>
      </c>
      <c r="I13" s="158">
        <v>44.04</v>
      </c>
    </row>
    <row r="14" spans="1:9" ht="30" customHeight="1" thickBot="1">
      <c r="A14" s="184"/>
      <c r="B14" s="184"/>
      <c r="C14" s="184"/>
      <c r="D14" s="184"/>
      <c r="E14" s="184"/>
      <c r="F14" s="160">
        <f>SUM(F11:F13)</f>
        <v>4.7399999999999993</v>
      </c>
      <c r="G14" s="160">
        <f t="shared" ref="G14:I14" si="0">SUM(G11:G13)</f>
        <v>5.74</v>
      </c>
      <c r="H14" s="160">
        <f t="shared" si="0"/>
        <v>31.51</v>
      </c>
      <c r="I14" s="160">
        <f t="shared" si="0"/>
        <v>201.98999999999998</v>
      </c>
    </row>
    <row r="15" spans="1:9" ht="30" customHeight="1" thickBot="1">
      <c r="A15" s="183" t="s">
        <v>373</v>
      </c>
      <c r="B15" s="185" t="s">
        <v>131</v>
      </c>
      <c r="C15" s="56" t="s">
        <v>12</v>
      </c>
      <c r="D15" s="158">
        <v>30</v>
      </c>
      <c r="E15" s="158">
        <v>30</v>
      </c>
      <c r="F15" s="158">
        <v>2.13</v>
      </c>
      <c r="G15" s="158">
        <v>0.33</v>
      </c>
      <c r="H15" s="158">
        <v>13.9</v>
      </c>
      <c r="I15" s="158">
        <v>68.7</v>
      </c>
    </row>
    <row r="16" spans="1:9" ht="30" customHeight="1" thickBot="1">
      <c r="A16" s="183"/>
      <c r="B16" s="181"/>
      <c r="C16" s="56" t="s">
        <v>365</v>
      </c>
      <c r="D16" s="158">
        <v>8</v>
      </c>
      <c r="E16" s="158">
        <v>8</v>
      </c>
      <c r="F16" s="158">
        <v>2.08</v>
      </c>
      <c r="G16" s="158">
        <v>2.16</v>
      </c>
      <c r="H16" s="158"/>
      <c r="I16" s="158">
        <v>27.76</v>
      </c>
    </row>
    <row r="17" spans="1:9" ht="30" customHeight="1" thickBot="1">
      <c r="A17" s="183"/>
      <c r="B17" s="253"/>
      <c r="C17" s="253"/>
      <c r="D17" s="253"/>
      <c r="E17" s="253"/>
      <c r="F17" s="160">
        <f>SUM(F15:F16)</f>
        <v>4.21</v>
      </c>
      <c r="G17" s="160">
        <f t="shared" ref="G17:I17" si="1">SUM(G15:G16)</f>
        <v>2.4900000000000002</v>
      </c>
      <c r="H17" s="160">
        <f t="shared" si="1"/>
        <v>13.9</v>
      </c>
      <c r="I17" s="160">
        <f t="shared" si="1"/>
        <v>96.460000000000008</v>
      </c>
    </row>
    <row r="18" spans="1:9" ht="30" customHeight="1" thickBot="1">
      <c r="A18" s="184"/>
      <c r="B18" s="184"/>
      <c r="C18" s="184"/>
      <c r="D18" s="184"/>
      <c r="E18" s="184"/>
      <c r="F18" s="242"/>
      <c r="G18" s="242"/>
      <c r="H18" s="242"/>
      <c r="I18" s="242"/>
    </row>
    <row r="19" spans="1:9" ht="30" customHeight="1" thickBot="1">
      <c r="A19" s="219" t="s">
        <v>424</v>
      </c>
      <c r="B19" s="181">
        <v>150</v>
      </c>
      <c r="C19" s="115" t="s">
        <v>205</v>
      </c>
      <c r="D19" s="177">
        <v>22</v>
      </c>
      <c r="E19" s="120">
        <v>22</v>
      </c>
      <c r="F19" s="120"/>
      <c r="G19" s="120"/>
      <c r="H19" s="120">
        <v>17.84</v>
      </c>
      <c r="I19" s="120">
        <v>66.66</v>
      </c>
    </row>
    <row r="20" spans="1:9" ht="30" customHeight="1" thickBot="1">
      <c r="A20" s="197"/>
      <c r="B20" s="184"/>
      <c r="C20" s="73" t="s">
        <v>161</v>
      </c>
      <c r="D20" s="166">
        <v>8.0000000000000004E-4</v>
      </c>
      <c r="E20" s="166">
        <v>8.0000000000000004E-4</v>
      </c>
      <c r="F20" s="166"/>
      <c r="G20" s="166"/>
      <c r="H20" s="166"/>
      <c r="I20" s="166"/>
    </row>
    <row r="21" spans="1:9" ht="30" customHeight="1" thickBot="1">
      <c r="A21" s="197"/>
      <c r="B21" s="197"/>
      <c r="C21" s="197"/>
      <c r="D21" s="197"/>
      <c r="E21" s="197"/>
      <c r="F21" s="160">
        <f>SUM(F19:F20)</f>
        <v>0</v>
      </c>
      <c r="G21" s="160">
        <f>SUM(G19:G20)</f>
        <v>0</v>
      </c>
      <c r="H21" s="160">
        <f>SUM(H19:H20)</f>
        <v>17.84</v>
      </c>
      <c r="I21" s="160">
        <f>SUM(I19:I20)</f>
        <v>66.66</v>
      </c>
    </row>
    <row r="22" spans="1:9" ht="30" customHeight="1" thickBot="1">
      <c r="A22" s="182" t="s">
        <v>33</v>
      </c>
      <c r="B22" s="182"/>
      <c r="C22" s="182"/>
      <c r="D22" s="182"/>
      <c r="E22" s="182"/>
      <c r="F22" s="160">
        <f>F7+F9+F14+F17+F21</f>
        <v>9.68</v>
      </c>
      <c r="G22" s="160">
        <f t="shared" ref="G22:I22" si="2">G7+G9+G14+G17+G21</f>
        <v>8.23</v>
      </c>
      <c r="H22" s="160">
        <f t="shared" si="2"/>
        <v>75.31</v>
      </c>
      <c r="I22" s="160">
        <f t="shared" si="2"/>
        <v>408.61</v>
      </c>
    </row>
    <row r="23" spans="1:9" ht="30" customHeight="1" thickBot="1">
      <c r="A23" s="182" t="s">
        <v>15</v>
      </c>
      <c r="B23" s="184"/>
      <c r="C23" s="184"/>
      <c r="D23" s="184"/>
      <c r="E23" s="184"/>
      <c r="F23" s="184"/>
      <c r="G23" s="184"/>
      <c r="H23" s="184"/>
      <c r="I23" s="184"/>
    </row>
    <row r="24" spans="1:9" ht="30" customHeight="1" thickBot="1">
      <c r="A24" s="162" t="s">
        <v>149</v>
      </c>
      <c r="B24" s="161">
        <v>125</v>
      </c>
      <c r="C24" s="73" t="s">
        <v>149</v>
      </c>
      <c r="D24" s="166">
        <v>125</v>
      </c>
      <c r="E24" s="166">
        <v>125</v>
      </c>
      <c r="F24" s="160"/>
      <c r="G24" s="160"/>
      <c r="H24" s="158">
        <v>8.75</v>
      </c>
      <c r="I24" s="158">
        <v>35</v>
      </c>
    </row>
    <row r="25" spans="1:9" ht="30" customHeight="1" thickBot="1">
      <c r="A25" s="182" t="s">
        <v>17</v>
      </c>
      <c r="B25" s="184"/>
      <c r="C25" s="184"/>
      <c r="D25" s="184"/>
      <c r="E25" s="184"/>
      <c r="F25" s="184"/>
      <c r="G25" s="184"/>
      <c r="H25" s="184"/>
      <c r="I25" s="184"/>
    </row>
    <row r="26" spans="1:9" ht="30" customHeight="1" thickBot="1">
      <c r="A26" s="245" t="s">
        <v>381</v>
      </c>
      <c r="B26" s="247">
        <v>50</v>
      </c>
      <c r="C26" s="176" t="s">
        <v>170</v>
      </c>
      <c r="D26" s="177">
        <v>60</v>
      </c>
      <c r="E26" s="177">
        <v>48</v>
      </c>
      <c r="F26" s="177">
        <v>0.86</v>
      </c>
      <c r="G26" s="177">
        <v>0.04</v>
      </c>
      <c r="H26" s="177">
        <v>2.2599999999999998</v>
      </c>
      <c r="I26" s="177">
        <v>13</v>
      </c>
    </row>
    <row r="27" spans="1:9" ht="30" customHeight="1" thickBot="1">
      <c r="A27" s="246"/>
      <c r="B27" s="246"/>
      <c r="C27" s="176" t="s">
        <v>153</v>
      </c>
      <c r="D27" s="177">
        <v>10</v>
      </c>
      <c r="E27" s="177">
        <v>8</v>
      </c>
      <c r="F27" s="177">
        <v>0.08</v>
      </c>
      <c r="G27" s="177">
        <v>0.02</v>
      </c>
      <c r="H27" s="177">
        <v>0.49</v>
      </c>
      <c r="I27" s="177">
        <v>2.3199999999999998</v>
      </c>
    </row>
    <row r="28" spans="1:9" ht="30" customHeight="1" thickBot="1">
      <c r="A28" s="246"/>
      <c r="B28" s="246"/>
      <c r="C28" s="176" t="s">
        <v>231</v>
      </c>
      <c r="D28" s="177">
        <v>10</v>
      </c>
      <c r="E28" s="177">
        <v>8</v>
      </c>
      <c r="F28" s="177">
        <v>0.01</v>
      </c>
      <c r="G28" s="177" t="s">
        <v>136</v>
      </c>
      <c r="H28" s="177">
        <v>0.8</v>
      </c>
      <c r="I28" s="177">
        <v>3.36</v>
      </c>
    </row>
    <row r="29" spans="1:9" ht="30" customHeight="1" thickBot="1">
      <c r="A29" s="246"/>
      <c r="B29" s="246"/>
      <c r="C29" s="73" t="s">
        <v>138</v>
      </c>
      <c r="D29" s="178">
        <v>4</v>
      </c>
      <c r="E29" s="178">
        <v>4</v>
      </c>
      <c r="F29" s="178"/>
      <c r="G29" s="178">
        <v>3.75</v>
      </c>
      <c r="H29" s="178"/>
      <c r="I29" s="178">
        <v>34.92</v>
      </c>
    </row>
    <row r="30" spans="1:9" ht="30" customHeight="1" thickBot="1">
      <c r="A30" s="184"/>
      <c r="B30" s="184"/>
      <c r="C30" s="184"/>
      <c r="D30" s="184"/>
      <c r="E30" s="184"/>
      <c r="F30" s="160">
        <f>SUM(F26:F29)</f>
        <v>0.95</v>
      </c>
      <c r="G30" s="160">
        <f t="shared" ref="G30:I30" si="3">SUM(G26:G29)</f>
        <v>3.81</v>
      </c>
      <c r="H30" s="160">
        <f t="shared" si="3"/>
        <v>3.55</v>
      </c>
      <c r="I30" s="160">
        <f t="shared" si="3"/>
        <v>53.6</v>
      </c>
    </row>
    <row r="31" spans="1:9" ht="30" customHeight="1" thickBot="1">
      <c r="A31" s="219" t="s">
        <v>89</v>
      </c>
      <c r="B31" s="181">
        <v>150</v>
      </c>
      <c r="C31" s="73" t="s">
        <v>151</v>
      </c>
      <c r="D31" s="158">
        <v>50</v>
      </c>
      <c r="E31" s="158">
        <v>35</v>
      </c>
      <c r="F31" s="158">
        <v>7</v>
      </c>
      <c r="G31" s="158">
        <v>3.42</v>
      </c>
      <c r="H31" s="158"/>
      <c r="I31" s="158">
        <v>58.8</v>
      </c>
    </row>
    <row r="32" spans="1:9" ht="30" customHeight="1" thickBot="1">
      <c r="A32" s="220"/>
      <c r="B32" s="220"/>
      <c r="C32" s="73" t="s">
        <v>150</v>
      </c>
      <c r="D32" s="166">
        <v>80</v>
      </c>
      <c r="E32" s="166">
        <v>56</v>
      </c>
      <c r="F32" s="166">
        <v>1.01</v>
      </c>
      <c r="G32" s="166">
        <v>0.22</v>
      </c>
      <c r="H32" s="166">
        <v>9.1300000000000008</v>
      </c>
      <c r="I32" s="166">
        <v>44.8</v>
      </c>
    </row>
    <row r="33" spans="1:9" ht="30" customHeight="1" thickBot="1">
      <c r="A33" s="220"/>
      <c r="B33" s="220"/>
      <c r="C33" s="73" t="s">
        <v>153</v>
      </c>
      <c r="D33" s="166">
        <v>10</v>
      </c>
      <c r="E33" s="166">
        <v>8</v>
      </c>
      <c r="F33" s="166">
        <v>0.02</v>
      </c>
      <c r="G33" s="166"/>
      <c r="H33" s="166">
        <v>0.57999999999999996</v>
      </c>
      <c r="I33" s="166">
        <v>2.7</v>
      </c>
    </row>
    <row r="34" spans="1:9" ht="30" customHeight="1" thickBot="1">
      <c r="A34" s="220"/>
      <c r="B34" s="220"/>
      <c r="C34" s="73" t="s">
        <v>166</v>
      </c>
      <c r="D34" s="166">
        <v>20</v>
      </c>
      <c r="E34" s="166">
        <v>20</v>
      </c>
      <c r="F34" s="166">
        <v>0.16</v>
      </c>
      <c r="G34" s="166"/>
      <c r="H34" s="166">
        <v>0.8</v>
      </c>
      <c r="I34" s="166">
        <v>3.36</v>
      </c>
    </row>
    <row r="35" spans="1:9" ht="30" customHeight="1" thickBot="1">
      <c r="A35" s="220"/>
      <c r="B35" s="220"/>
      <c r="C35" s="73" t="s">
        <v>154</v>
      </c>
      <c r="D35" s="166">
        <v>10</v>
      </c>
      <c r="E35" s="166">
        <v>8</v>
      </c>
      <c r="F35" s="166">
        <v>0.64</v>
      </c>
      <c r="G35" s="166">
        <v>1.03</v>
      </c>
      <c r="H35" s="166">
        <v>0.01</v>
      </c>
      <c r="I35" s="166">
        <v>11.5</v>
      </c>
    </row>
    <row r="36" spans="1:9" ht="30" customHeight="1" thickBot="1">
      <c r="A36" s="220"/>
      <c r="B36" s="220"/>
      <c r="C36" s="73" t="s">
        <v>195</v>
      </c>
      <c r="D36" s="158">
        <v>5</v>
      </c>
      <c r="E36" s="158">
        <v>4.25</v>
      </c>
      <c r="F36" s="158">
        <v>0.62</v>
      </c>
      <c r="G36" s="158">
        <v>1.25</v>
      </c>
      <c r="H36" s="158">
        <v>0.02</v>
      </c>
      <c r="I36" s="158">
        <v>14.11</v>
      </c>
    </row>
    <row r="37" spans="1:9" ht="30" customHeight="1" thickBot="1">
      <c r="A37" s="184"/>
      <c r="B37" s="184"/>
      <c r="C37" s="184"/>
      <c r="D37" s="184"/>
      <c r="E37" s="184"/>
      <c r="F37" s="160">
        <f>SUM(F31:F36)</f>
        <v>9.4499999999999993</v>
      </c>
      <c r="G37" s="160">
        <f t="shared" ref="G37:I37" si="4">SUM(G31:G36)</f>
        <v>5.92</v>
      </c>
      <c r="H37" s="160">
        <f t="shared" si="4"/>
        <v>10.540000000000001</v>
      </c>
      <c r="I37" s="160">
        <f t="shared" si="4"/>
        <v>135.26999999999998</v>
      </c>
    </row>
    <row r="38" spans="1:9" ht="30" customHeight="1" thickBot="1">
      <c r="A38" s="219" t="s">
        <v>198</v>
      </c>
      <c r="B38" s="181">
        <v>150</v>
      </c>
      <c r="C38" s="73" t="s">
        <v>194</v>
      </c>
      <c r="D38" s="158">
        <v>73</v>
      </c>
      <c r="E38" s="158">
        <v>73</v>
      </c>
      <c r="F38" s="158">
        <v>19.29</v>
      </c>
      <c r="G38" s="158">
        <v>16.690000000000001</v>
      </c>
      <c r="H38" s="158"/>
      <c r="I38" s="158">
        <v>227.34</v>
      </c>
    </row>
    <row r="39" spans="1:9" ht="30" customHeight="1" thickBot="1">
      <c r="A39" s="220"/>
      <c r="B39" s="220"/>
      <c r="C39" s="73" t="s">
        <v>152</v>
      </c>
      <c r="D39" s="166">
        <v>14</v>
      </c>
      <c r="E39" s="166">
        <v>14</v>
      </c>
      <c r="F39" s="166">
        <v>0.02</v>
      </c>
      <c r="G39" s="166">
        <v>3.92</v>
      </c>
      <c r="H39" s="166">
        <v>0.02</v>
      </c>
      <c r="I39" s="166">
        <v>36.700000000000003</v>
      </c>
    </row>
    <row r="40" spans="1:9" ht="30" customHeight="1" thickBot="1">
      <c r="A40" s="220"/>
      <c r="B40" s="220"/>
      <c r="C40" s="73" t="s">
        <v>139</v>
      </c>
      <c r="D40" s="158">
        <v>6</v>
      </c>
      <c r="E40" s="158">
        <v>6</v>
      </c>
      <c r="F40" s="158">
        <v>0.02</v>
      </c>
      <c r="G40" s="158">
        <v>4.71</v>
      </c>
      <c r="H40" s="158">
        <v>0.03</v>
      </c>
      <c r="I40" s="158">
        <v>44.04</v>
      </c>
    </row>
    <row r="41" spans="1:9" ht="30" customHeight="1" thickBot="1">
      <c r="A41" s="220"/>
      <c r="B41" s="220"/>
      <c r="C41" s="73" t="s">
        <v>138</v>
      </c>
      <c r="D41" s="178">
        <v>4</v>
      </c>
      <c r="E41" s="178">
        <v>4</v>
      </c>
      <c r="F41" s="178"/>
      <c r="G41" s="178">
        <v>3.75</v>
      </c>
      <c r="H41" s="178"/>
      <c r="I41" s="178">
        <v>34.92</v>
      </c>
    </row>
    <row r="42" spans="1:9" ht="30" customHeight="1" thickBot="1">
      <c r="A42" s="220"/>
      <c r="B42" s="220"/>
      <c r="C42" s="73" t="s">
        <v>170</v>
      </c>
      <c r="D42" s="166">
        <v>120</v>
      </c>
      <c r="E42" s="166">
        <v>96</v>
      </c>
      <c r="F42" s="166">
        <v>0.06</v>
      </c>
      <c r="G42" s="166" t="s">
        <v>136</v>
      </c>
      <c r="H42" s="166">
        <v>0.37</v>
      </c>
      <c r="I42" s="166">
        <v>1.7</v>
      </c>
    </row>
    <row r="43" spans="1:9" ht="30" customHeight="1" thickBot="1">
      <c r="A43" s="220"/>
      <c r="B43" s="220"/>
      <c r="C43" s="73" t="s">
        <v>153</v>
      </c>
      <c r="D43" s="166">
        <v>10</v>
      </c>
      <c r="E43" s="166">
        <v>8</v>
      </c>
      <c r="F43" s="166">
        <v>0.02</v>
      </c>
      <c r="G43" s="166" t="s">
        <v>136</v>
      </c>
      <c r="H43" s="166">
        <v>0.57999999999999996</v>
      </c>
      <c r="I43" s="166">
        <v>2.7</v>
      </c>
    </row>
    <row r="44" spans="1:9" ht="30" customHeight="1" thickBot="1">
      <c r="A44" s="220"/>
      <c r="B44" s="220"/>
      <c r="C44" s="73" t="s">
        <v>171</v>
      </c>
      <c r="D44" s="166">
        <v>5</v>
      </c>
      <c r="E44" s="166">
        <v>4</v>
      </c>
      <c r="F44" s="158">
        <v>0.06</v>
      </c>
      <c r="G44" s="158"/>
      <c r="H44" s="158">
        <v>0.36</v>
      </c>
      <c r="I44" s="158">
        <v>1.65</v>
      </c>
    </row>
    <row r="45" spans="1:9" ht="30" customHeight="1" thickBot="1">
      <c r="A45" s="184"/>
      <c r="B45" s="184"/>
      <c r="C45" s="184"/>
      <c r="D45" s="184"/>
      <c r="E45" s="184"/>
      <c r="F45" s="160">
        <f>SUM(F38:F44)</f>
        <v>19.469999999999995</v>
      </c>
      <c r="G45" s="160">
        <f>SUM(G38:G44)</f>
        <v>29.07</v>
      </c>
      <c r="H45" s="160">
        <f>SUM(H38:H44)</f>
        <v>1.3599999999999999</v>
      </c>
      <c r="I45" s="160">
        <f>SUM(I38:I44)</f>
        <v>349.05</v>
      </c>
    </row>
    <row r="46" spans="1:9" ht="30" customHeight="1" thickBot="1">
      <c r="A46" s="219" t="s">
        <v>51</v>
      </c>
      <c r="B46" s="181">
        <v>150</v>
      </c>
      <c r="C46" s="73" t="s">
        <v>158</v>
      </c>
      <c r="D46" s="166">
        <v>5</v>
      </c>
      <c r="E46" s="166">
        <v>5</v>
      </c>
      <c r="F46" s="166">
        <v>0.04</v>
      </c>
      <c r="G46" s="166" t="s">
        <v>136</v>
      </c>
      <c r="H46" s="166">
        <v>1.47</v>
      </c>
      <c r="I46" s="166">
        <v>6.21</v>
      </c>
    </row>
    <row r="47" spans="1:9" ht="30" customHeight="1" thickBot="1">
      <c r="A47" s="220"/>
      <c r="B47" s="220"/>
      <c r="C47" s="73" t="s">
        <v>163</v>
      </c>
      <c r="D47" s="166">
        <v>3</v>
      </c>
      <c r="E47" s="166">
        <v>3</v>
      </c>
      <c r="F47" s="166">
        <v>0.04</v>
      </c>
      <c r="G47" s="166" t="s">
        <v>136</v>
      </c>
      <c r="H47" s="166">
        <v>1.47</v>
      </c>
      <c r="I47" s="166">
        <v>6.21</v>
      </c>
    </row>
    <row r="48" spans="1:9" ht="30" customHeight="1" thickBot="1">
      <c r="A48" s="220"/>
      <c r="B48" s="220"/>
      <c r="C48" s="73" t="s">
        <v>147</v>
      </c>
      <c r="D48" s="166">
        <v>10</v>
      </c>
      <c r="E48" s="166">
        <v>10</v>
      </c>
      <c r="F48" s="160"/>
      <c r="G48" s="160"/>
      <c r="H48" s="158">
        <v>9.5500000000000007</v>
      </c>
      <c r="I48" s="158">
        <v>39</v>
      </c>
    </row>
    <row r="49" spans="1:9" ht="30" customHeight="1" thickBot="1">
      <c r="A49" s="184"/>
      <c r="B49" s="184"/>
      <c r="C49" s="184"/>
      <c r="D49" s="184"/>
      <c r="E49" s="184"/>
      <c r="F49" s="160">
        <f>SUM(F46:F48)</f>
        <v>0.08</v>
      </c>
      <c r="G49" s="160">
        <f>SUM(G46:G48)</f>
        <v>0</v>
      </c>
      <c r="H49" s="160">
        <f>SUM(H46:H48)</f>
        <v>12.49</v>
      </c>
      <c r="I49" s="160">
        <f>SUM(I46:I48)</f>
        <v>51.42</v>
      </c>
    </row>
    <row r="50" spans="1:9" ht="30" customHeight="1" thickBot="1">
      <c r="A50" s="164" t="s">
        <v>52</v>
      </c>
      <c r="B50" s="160">
        <v>30</v>
      </c>
      <c r="C50" s="56" t="s">
        <v>28</v>
      </c>
      <c r="D50" s="158">
        <v>30</v>
      </c>
      <c r="E50" s="158">
        <v>30</v>
      </c>
      <c r="F50" s="158">
        <v>1.56</v>
      </c>
      <c r="G50" s="158">
        <v>0.36</v>
      </c>
      <c r="H50" s="158">
        <v>13.28</v>
      </c>
      <c r="I50" s="158">
        <v>64.2</v>
      </c>
    </row>
    <row r="51" spans="1:9" ht="30" customHeight="1" thickBot="1">
      <c r="A51" s="182" t="s">
        <v>32</v>
      </c>
      <c r="B51" s="182"/>
      <c r="C51" s="182"/>
      <c r="D51" s="182"/>
      <c r="E51" s="182"/>
      <c r="F51" s="160">
        <f>F30+F37+F45+F49+F50</f>
        <v>31.509999999999991</v>
      </c>
      <c r="G51" s="160">
        <f t="shared" ref="G51:I51" si="5">G30+G37+G45+G49+G50</f>
        <v>39.159999999999997</v>
      </c>
      <c r="H51" s="160">
        <f t="shared" si="5"/>
        <v>41.22</v>
      </c>
      <c r="I51" s="160">
        <f t="shared" si="5"/>
        <v>653.54</v>
      </c>
    </row>
    <row r="52" spans="1:9" ht="30" customHeight="1" thickBot="1">
      <c r="A52" s="182" t="s">
        <v>29</v>
      </c>
      <c r="B52" s="184"/>
      <c r="C52" s="184"/>
      <c r="D52" s="184"/>
      <c r="E52" s="184"/>
      <c r="F52" s="184"/>
      <c r="G52" s="184"/>
      <c r="H52" s="184"/>
      <c r="I52" s="184"/>
    </row>
    <row r="53" spans="1:9" ht="30" customHeight="1" thickBot="1">
      <c r="A53" s="219" t="s">
        <v>344</v>
      </c>
      <c r="B53" s="181">
        <v>20</v>
      </c>
      <c r="C53" s="73" t="s">
        <v>345</v>
      </c>
      <c r="D53" s="166">
        <v>3</v>
      </c>
      <c r="E53" s="166">
        <v>1.8</v>
      </c>
      <c r="F53" s="166" t="s">
        <v>136</v>
      </c>
      <c r="G53" s="166"/>
      <c r="H53" s="166" t="s">
        <v>136</v>
      </c>
      <c r="I53" s="166" t="s">
        <v>136</v>
      </c>
    </row>
    <row r="54" spans="1:9" ht="30" customHeight="1" thickBot="1">
      <c r="A54" s="251"/>
      <c r="B54" s="252"/>
      <c r="C54" s="73" t="s">
        <v>134</v>
      </c>
      <c r="D54" s="166">
        <v>20</v>
      </c>
      <c r="E54" s="166">
        <v>20</v>
      </c>
      <c r="F54" s="166">
        <v>0.56000000000000005</v>
      </c>
      <c r="G54" s="166">
        <v>0.64</v>
      </c>
      <c r="H54" s="166">
        <v>0.94</v>
      </c>
      <c r="I54" s="166">
        <v>11.8</v>
      </c>
    </row>
    <row r="55" spans="1:9" ht="30" customHeight="1" thickBot="1">
      <c r="A55" s="182"/>
      <c r="B55" s="242"/>
      <c r="C55" s="242"/>
      <c r="D55" s="242"/>
      <c r="E55" s="242"/>
      <c r="F55" s="160">
        <f>F54</f>
        <v>0.56000000000000005</v>
      </c>
      <c r="G55" s="160">
        <f>G53+G54</f>
        <v>0.64</v>
      </c>
      <c r="H55" s="160">
        <f>H54</f>
        <v>0.94</v>
      </c>
      <c r="I55" s="160">
        <f>I54</f>
        <v>11.8</v>
      </c>
    </row>
    <row r="56" spans="1:9" ht="30" customHeight="1" thickBot="1">
      <c r="A56" s="219" t="s">
        <v>180</v>
      </c>
      <c r="B56" s="181">
        <v>150</v>
      </c>
      <c r="C56" s="73" t="s">
        <v>146</v>
      </c>
      <c r="D56" s="158">
        <v>6</v>
      </c>
      <c r="E56" s="158">
        <v>6</v>
      </c>
      <c r="F56" s="158">
        <v>0.02</v>
      </c>
      <c r="G56" s="158">
        <v>4.71</v>
      </c>
      <c r="H56" s="158">
        <v>0.03</v>
      </c>
      <c r="I56" s="158">
        <v>44.04</v>
      </c>
    </row>
    <row r="57" spans="1:9" ht="30" customHeight="1" thickBot="1">
      <c r="A57" s="221"/>
      <c r="B57" s="221"/>
      <c r="C57" s="73" t="s">
        <v>138</v>
      </c>
      <c r="D57" s="158">
        <v>3</v>
      </c>
      <c r="E57" s="158">
        <v>3</v>
      </c>
      <c r="F57" s="166"/>
      <c r="G57" s="166">
        <v>2.81</v>
      </c>
      <c r="H57" s="166"/>
      <c r="I57" s="166">
        <v>26.19</v>
      </c>
    </row>
    <row r="58" spans="1:9" ht="30" customHeight="1" thickBot="1">
      <c r="A58" s="221"/>
      <c r="B58" s="221"/>
      <c r="C58" s="73" t="s">
        <v>181</v>
      </c>
      <c r="D58" s="166">
        <v>30</v>
      </c>
      <c r="E58" s="166">
        <v>30</v>
      </c>
      <c r="F58" s="166">
        <v>5.79</v>
      </c>
      <c r="G58" s="166">
        <v>0.42</v>
      </c>
      <c r="H58" s="166">
        <v>5.94</v>
      </c>
      <c r="I58" s="166">
        <v>90.3</v>
      </c>
    </row>
    <row r="59" spans="1:9" ht="30" customHeight="1" thickBot="1">
      <c r="A59" s="221"/>
      <c r="B59" s="221"/>
      <c r="C59" s="73" t="s">
        <v>150</v>
      </c>
      <c r="D59" s="166">
        <v>70</v>
      </c>
      <c r="E59" s="166">
        <v>49</v>
      </c>
      <c r="F59" s="166">
        <v>0.98</v>
      </c>
      <c r="G59" s="166">
        <v>0.2</v>
      </c>
      <c r="H59" s="166">
        <v>7.98</v>
      </c>
      <c r="I59" s="166">
        <v>39.200000000000003</v>
      </c>
    </row>
    <row r="60" spans="1:9" ht="30" customHeight="1" thickBot="1">
      <c r="A60" s="221"/>
      <c r="B60" s="221"/>
      <c r="C60" s="73" t="s">
        <v>153</v>
      </c>
      <c r="D60" s="166">
        <v>25</v>
      </c>
      <c r="E60" s="166">
        <v>20</v>
      </c>
      <c r="F60" s="158">
        <v>0.36</v>
      </c>
      <c r="G60" s="158"/>
      <c r="H60" s="158">
        <v>1.43</v>
      </c>
      <c r="I60" s="158">
        <v>6.66</v>
      </c>
    </row>
    <row r="61" spans="1:9" ht="30" customHeight="1" thickBot="1">
      <c r="A61" s="184"/>
      <c r="B61" s="184"/>
      <c r="C61" s="184"/>
      <c r="D61" s="184"/>
      <c r="E61" s="184"/>
      <c r="F61" s="160">
        <f>SUM(F56:F60)</f>
        <v>7.1499999999999995</v>
      </c>
      <c r="G61" s="160">
        <f>SUM(G56:G60)</f>
        <v>8.1399999999999988</v>
      </c>
      <c r="H61" s="160">
        <f>SUM(H56:H60)</f>
        <v>15.38</v>
      </c>
      <c r="I61" s="160">
        <f>I56+I57+I58+I59+I60</f>
        <v>206.39000000000001</v>
      </c>
    </row>
    <row r="62" spans="1:9" ht="30" customHeight="1" thickBot="1">
      <c r="A62" s="250" t="s">
        <v>65</v>
      </c>
      <c r="B62" s="230">
        <v>150</v>
      </c>
      <c r="C62" s="56" t="s">
        <v>93</v>
      </c>
      <c r="D62" s="158">
        <v>1</v>
      </c>
      <c r="E62" s="158">
        <v>1</v>
      </c>
      <c r="F62" s="158">
        <v>24.2</v>
      </c>
      <c r="G62" s="158">
        <v>17.5</v>
      </c>
      <c r="H62" s="158">
        <v>24.4</v>
      </c>
      <c r="I62" s="158">
        <v>3.8</v>
      </c>
    </row>
    <row r="63" spans="1:9" ht="30" customHeight="1" thickBot="1">
      <c r="A63" s="250"/>
      <c r="B63" s="230"/>
      <c r="C63" s="56" t="s">
        <v>48</v>
      </c>
      <c r="D63" s="158">
        <v>100</v>
      </c>
      <c r="E63" s="158">
        <v>100</v>
      </c>
      <c r="F63" s="158">
        <v>2.8</v>
      </c>
      <c r="G63" s="158">
        <v>3.2</v>
      </c>
      <c r="H63" s="158">
        <v>4.7</v>
      </c>
      <c r="I63" s="158">
        <v>59</v>
      </c>
    </row>
    <row r="64" spans="1:9" ht="30" customHeight="1" thickBot="1">
      <c r="A64" s="250"/>
      <c r="B64" s="230"/>
      <c r="C64" s="56" t="s">
        <v>47</v>
      </c>
      <c r="D64" s="158">
        <v>10</v>
      </c>
      <c r="E64" s="158">
        <v>10</v>
      </c>
      <c r="F64" s="158"/>
      <c r="G64" s="158"/>
      <c r="H64" s="158">
        <v>9.5500000000000007</v>
      </c>
      <c r="I64" s="158">
        <v>39</v>
      </c>
    </row>
    <row r="65" spans="1:9" ht="30" customHeight="1" thickBot="1">
      <c r="A65" s="184"/>
      <c r="B65" s="184"/>
      <c r="C65" s="184"/>
      <c r="D65" s="184"/>
      <c r="E65" s="184"/>
      <c r="F65" s="160">
        <f>F62+F63+F64</f>
        <v>27</v>
      </c>
      <c r="G65" s="160">
        <f>G62+G63+G64</f>
        <v>20.7</v>
      </c>
      <c r="H65" s="160">
        <f>H62+H63+H64</f>
        <v>38.65</v>
      </c>
      <c r="I65" s="160">
        <f>I62+I63+I64</f>
        <v>101.8</v>
      </c>
    </row>
    <row r="66" spans="1:9" ht="30" customHeight="1" thickBot="1">
      <c r="A66" s="164" t="s">
        <v>94</v>
      </c>
      <c r="B66" s="160">
        <v>15</v>
      </c>
      <c r="C66" s="115" t="s">
        <v>94</v>
      </c>
      <c r="D66" s="158">
        <v>15</v>
      </c>
      <c r="E66" s="158">
        <v>15</v>
      </c>
      <c r="F66" s="158">
        <v>0.91</v>
      </c>
      <c r="G66" s="158">
        <v>4.63</v>
      </c>
      <c r="H66" s="158">
        <v>8.67</v>
      </c>
      <c r="I66" s="158">
        <v>79.349999999999994</v>
      </c>
    </row>
    <row r="67" spans="1:9" ht="30" customHeight="1" thickBot="1">
      <c r="A67" s="184"/>
      <c r="B67" s="242"/>
      <c r="C67" s="242"/>
      <c r="D67" s="242"/>
      <c r="E67" s="242"/>
      <c r="F67" s="242"/>
      <c r="G67" s="242"/>
      <c r="H67" s="242"/>
      <c r="I67" s="242"/>
    </row>
    <row r="68" spans="1:9" ht="30" customHeight="1" thickBot="1">
      <c r="A68" s="164" t="s">
        <v>54</v>
      </c>
      <c r="B68" s="160">
        <v>30</v>
      </c>
      <c r="C68" s="115" t="s">
        <v>288</v>
      </c>
      <c r="D68" s="158">
        <v>30</v>
      </c>
      <c r="E68" s="158">
        <v>30</v>
      </c>
      <c r="F68" s="158">
        <v>2.13</v>
      </c>
      <c r="G68" s="158">
        <v>0.33</v>
      </c>
      <c r="H68" s="158">
        <v>13.9</v>
      </c>
      <c r="I68" s="158">
        <v>68.7</v>
      </c>
    </row>
    <row r="69" spans="1:9" ht="30" customHeight="1" thickBot="1">
      <c r="A69" s="182" t="s">
        <v>34</v>
      </c>
      <c r="B69" s="182"/>
      <c r="C69" s="182"/>
      <c r="D69" s="182"/>
      <c r="E69" s="182"/>
      <c r="F69" s="160">
        <f>F55+F61+F65+F66+F68</f>
        <v>37.75</v>
      </c>
      <c r="G69" s="160">
        <f t="shared" ref="G69:I69" si="6">G55+G61+G65+G66+G68</f>
        <v>34.44</v>
      </c>
      <c r="H69" s="160">
        <f t="shared" si="6"/>
        <v>77.540000000000006</v>
      </c>
      <c r="I69" s="160">
        <f t="shared" si="6"/>
        <v>468.04</v>
      </c>
    </row>
    <row r="70" spans="1:9" ht="30" customHeight="1" thickBot="1">
      <c r="A70" s="182" t="s">
        <v>35</v>
      </c>
      <c r="B70" s="182"/>
      <c r="C70" s="182"/>
      <c r="D70" s="182"/>
      <c r="E70" s="182"/>
      <c r="F70" s="160">
        <f>F22+F51+F69</f>
        <v>78.94</v>
      </c>
      <c r="G70" s="160">
        <f>G22+G51+G69</f>
        <v>81.83</v>
      </c>
      <c r="H70" s="160">
        <f>H22+H24+H51+H69</f>
        <v>202.82</v>
      </c>
      <c r="I70" s="160">
        <f>I22+I24+I51+I69</f>
        <v>1565.19</v>
      </c>
    </row>
    <row r="71" spans="1:9" ht="26.25">
      <c r="A71" s="47"/>
      <c r="B71" s="47"/>
      <c r="C71" s="79"/>
      <c r="D71" s="50"/>
      <c r="E71" s="50"/>
      <c r="F71" s="50"/>
      <c r="G71" s="50"/>
      <c r="H71" s="50"/>
      <c r="I71" s="50"/>
    </row>
  </sheetData>
  <mergeCells count="42">
    <mergeCell ref="A15:A16"/>
    <mergeCell ref="B15:B16"/>
    <mergeCell ref="A67:I67"/>
    <mergeCell ref="A55:E55"/>
    <mergeCell ref="A53:A54"/>
    <mergeCell ref="B53:B54"/>
    <mergeCell ref="A46:A48"/>
    <mergeCell ref="B46:B48"/>
    <mergeCell ref="A31:A36"/>
    <mergeCell ref="B31:B36"/>
    <mergeCell ref="A37:E37"/>
    <mergeCell ref="A45:E45"/>
    <mergeCell ref="A38:A44"/>
    <mergeCell ref="B38:B44"/>
    <mergeCell ref="A17:E17"/>
    <mergeCell ref="A70:E70"/>
    <mergeCell ref="A49:E49"/>
    <mergeCell ref="A51:E51"/>
    <mergeCell ref="A61:E61"/>
    <mergeCell ref="A62:A64"/>
    <mergeCell ref="B62:B64"/>
    <mergeCell ref="A65:E65"/>
    <mergeCell ref="A69:E69"/>
    <mergeCell ref="A56:A60"/>
    <mergeCell ref="B56:B60"/>
    <mergeCell ref="A52:I52"/>
    <mergeCell ref="A6:I6"/>
    <mergeCell ref="A10:I10"/>
    <mergeCell ref="A14:E14"/>
    <mergeCell ref="A30:E30"/>
    <mergeCell ref="A26:A29"/>
    <mergeCell ref="A22:E22"/>
    <mergeCell ref="B26:B29"/>
    <mergeCell ref="A11:A13"/>
    <mergeCell ref="B11:B13"/>
    <mergeCell ref="A19:A20"/>
    <mergeCell ref="B19:B20"/>
    <mergeCell ref="A23:I23"/>
    <mergeCell ref="A25:I25"/>
    <mergeCell ref="A8:I8"/>
    <mergeCell ref="A21:E21"/>
    <mergeCell ref="A18:I18"/>
  </mergeCells>
  <pageMargins left="0.7" right="0.7" top="0.75" bottom="0.75" header="0.3" footer="0.3"/>
  <pageSetup paperSize="9" scale="36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>
  <dimension ref="A3:J69"/>
  <sheetViews>
    <sheetView view="pageBreakPreview" topLeftCell="A58" zoomScale="60" zoomScaleNormal="89" workbookViewId="0">
      <selection activeCell="I4" sqref="I4"/>
    </sheetView>
  </sheetViews>
  <sheetFormatPr defaultRowHeight="15"/>
  <cols>
    <col min="1" max="1" width="48.5703125" style="5" customWidth="1"/>
    <col min="2" max="2" width="19.7109375" style="5" customWidth="1"/>
    <col min="3" max="3" width="44.7109375" customWidth="1"/>
    <col min="4" max="8" width="16.7109375" style="4" customWidth="1"/>
    <col min="9" max="9" width="23.28515625" style="4" customWidth="1"/>
  </cols>
  <sheetData>
    <row r="3" spans="1:9" ht="33">
      <c r="A3" s="47"/>
      <c r="B3" s="48"/>
      <c r="C3" s="63" t="s">
        <v>306</v>
      </c>
      <c r="D3" s="50"/>
      <c r="E3" s="50"/>
      <c r="F3" s="50"/>
      <c r="G3" s="50"/>
      <c r="H3" s="50"/>
      <c r="I3" s="93" t="s">
        <v>391</v>
      </c>
    </row>
    <row r="4" spans="1:9" ht="27" thickBot="1">
      <c r="A4" s="47"/>
      <c r="B4" s="48" t="s">
        <v>209</v>
      </c>
      <c r="C4" s="50" t="s">
        <v>323</v>
      </c>
      <c r="D4" s="50"/>
      <c r="E4" s="50"/>
      <c r="F4" s="50"/>
      <c r="G4" s="50">
        <v>4</v>
      </c>
      <c r="H4" s="50" t="s">
        <v>291</v>
      </c>
      <c r="I4" s="50"/>
    </row>
    <row r="5" spans="1:9" ht="63.75" customHeight="1" thickBot="1">
      <c r="A5" s="52" t="s">
        <v>0</v>
      </c>
      <c r="B5" s="52" t="s">
        <v>1</v>
      </c>
      <c r="C5" s="52" t="s">
        <v>2</v>
      </c>
      <c r="D5" s="52" t="s">
        <v>3</v>
      </c>
      <c r="E5" s="52" t="s">
        <v>4</v>
      </c>
      <c r="F5" s="52" t="s">
        <v>5</v>
      </c>
      <c r="G5" s="52" t="s">
        <v>6</v>
      </c>
      <c r="H5" s="52" t="s">
        <v>7</v>
      </c>
      <c r="I5" s="53" t="s">
        <v>8</v>
      </c>
    </row>
    <row r="6" spans="1:9" ht="30" customHeight="1" thickBot="1">
      <c r="A6" s="182" t="s">
        <v>9</v>
      </c>
      <c r="B6" s="182"/>
      <c r="C6" s="182"/>
      <c r="D6" s="182"/>
      <c r="E6" s="182"/>
      <c r="F6" s="182"/>
      <c r="G6" s="182"/>
      <c r="H6" s="182"/>
      <c r="I6" s="182"/>
    </row>
    <row r="7" spans="1:9" ht="30" customHeight="1" thickBot="1">
      <c r="A7" s="106" t="s">
        <v>341</v>
      </c>
      <c r="B7" s="66">
        <v>50</v>
      </c>
      <c r="C7" s="67" t="s">
        <v>342</v>
      </c>
      <c r="D7" s="68">
        <v>4</v>
      </c>
      <c r="E7" s="68">
        <v>4</v>
      </c>
      <c r="F7" s="68">
        <v>0.16</v>
      </c>
      <c r="G7" s="68"/>
      <c r="H7" s="68">
        <v>2.72</v>
      </c>
      <c r="I7" s="68">
        <v>1.1200000000000001</v>
      </c>
    </row>
    <row r="8" spans="1:9" ht="30" customHeight="1" thickBot="1">
      <c r="A8" s="188"/>
      <c r="B8" s="189"/>
      <c r="C8" s="189"/>
      <c r="D8" s="189"/>
      <c r="E8" s="189"/>
      <c r="F8" s="189"/>
      <c r="G8" s="189"/>
      <c r="H8" s="189"/>
      <c r="I8" s="190"/>
    </row>
    <row r="9" spans="1:9" ht="30" customHeight="1" thickBot="1">
      <c r="A9" s="65" t="s">
        <v>143</v>
      </c>
      <c r="B9" s="55">
        <v>85</v>
      </c>
      <c r="C9" s="73" t="s">
        <v>143</v>
      </c>
      <c r="D9" s="165">
        <v>85</v>
      </c>
      <c r="E9" s="167">
        <v>85</v>
      </c>
      <c r="F9" s="167">
        <v>0.6</v>
      </c>
      <c r="G9" s="167"/>
      <c r="H9" s="167">
        <v>9.93</v>
      </c>
      <c r="I9" s="167">
        <v>1.06</v>
      </c>
    </row>
    <row r="10" spans="1:9" ht="30" customHeight="1" thickBot="1">
      <c r="A10" s="184"/>
      <c r="B10" s="184"/>
      <c r="C10" s="184"/>
      <c r="D10" s="184"/>
      <c r="E10" s="184"/>
      <c r="F10" s="184"/>
      <c r="G10" s="184"/>
      <c r="H10" s="184"/>
      <c r="I10" s="184"/>
    </row>
    <row r="11" spans="1:9" ht="30" customHeight="1" thickBot="1">
      <c r="A11" s="248" t="s">
        <v>225</v>
      </c>
      <c r="B11" s="181">
        <v>150</v>
      </c>
      <c r="C11" s="73" t="s">
        <v>226</v>
      </c>
      <c r="D11" s="60">
        <v>45</v>
      </c>
      <c r="E11" s="60">
        <v>45</v>
      </c>
      <c r="F11" s="60">
        <v>4.72</v>
      </c>
      <c r="G11" s="60">
        <v>1.03</v>
      </c>
      <c r="H11" s="60">
        <v>28.62</v>
      </c>
      <c r="I11" s="60">
        <v>146.25</v>
      </c>
    </row>
    <row r="12" spans="1:9" ht="30" customHeight="1" thickBot="1">
      <c r="A12" s="249"/>
      <c r="B12" s="243"/>
      <c r="C12" s="73" t="s">
        <v>146</v>
      </c>
      <c r="D12" s="153">
        <v>6</v>
      </c>
      <c r="E12" s="153">
        <v>6</v>
      </c>
      <c r="F12" s="153">
        <v>0.02</v>
      </c>
      <c r="G12" s="153">
        <v>4.71</v>
      </c>
      <c r="H12" s="153">
        <v>0.03</v>
      </c>
      <c r="I12" s="153">
        <v>44.04</v>
      </c>
    </row>
    <row r="13" spans="1:9" ht="30" customHeight="1" thickBot="1">
      <c r="A13" s="184"/>
      <c r="B13" s="184"/>
      <c r="C13" s="184"/>
      <c r="D13" s="184"/>
      <c r="E13" s="184"/>
      <c r="F13" s="58">
        <f>F11+F12</f>
        <v>4.7399999999999993</v>
      </c>
      <c r="G13" s="58">
        <f>G11+G12</f>
        <v>5.74</v>
      </c>
      <c r="H13" s="58">
        <f>H11+H12</f>
        <v>28.650000000000002</v>
      </c>
      <c r="I13" s="58">
        <f>I11+I12</f>
        <v>190.29</v>
      </c>
    </row>
    <row r="14" spans="1:9" ht="30" customHeight="1" thickBot="1">
      <c r="A14" s="191" t="s">
        <v>374</v>
      </c>
      <c r="B14" s="208" t="s">
        <v>370</v>
      </c>
      <c r="C14" s="115" t="s">
        <v>12</v>
      </c>
      <c r="D14" s="135">
        <v>30</v>
      </c>
      <c r="E14" s="135">
        <v>30</v>
      </c>
      <c r="F14" s="142">
        <v>2.13</v>
      </c>
      <c r="G14" s="142">
        <v>0.33</v>
      </c>
      <c r="H14" s="142">
        <v>13.9</v>
      </c>
      <c r="I14" s="142">
        <v>68.7</v>
      </c>
    </row>
    <row r="15" spans="1:9" ht="30" customHeight="1" thickBot="1">
      <c r="A15" s="207"/>
      <c r="B15" s="209"/>
      <c r="C15" s="73" t="s">
        <v>13</v>
      </c>
      <c r="D15" s="137">
        <v>5</v>
      </c>
      <c r="E15" s="137">
        <v>5</v>
      </c>
      <c r="F15" s="137">
        <v>1.3</v>
      </c>
      <c r="G15" s="137">
        <v>1.35</v>
      </c>
      <c r="H15" s="137"/>
      <c r="I15" s="137">
        <v>17.350000000000001</v>
      </c>
    </row>
    <row r="16" spans="1:9" ht="30" customHeight="1" thickBot="1">
      <c r="A16" s="210"/>
      <c r="B16" s="211"/>
      <c r="C16" s="211"/>
      <c r="D16" s="211"/>
      <c r="E16" s="212"/>
      <c r="F16" s="134">
        <f>F14+F15</f>
        <v>3.4299999999999997</v>
      </c>
      <c r="G16" s="134">
        <f>G14+G15</f>
        <v>1.6800000000000002</v>
      </c>
      <c r="H16" s="134">
        <f>H14+H15</f>
        <v>13.9</v>
      </c>
      <c r="I16" s="134">
        <f>I14+I15</f>
        <v>86.050000000000011</v>
      </c>
    </row>
    <row r="17" spans="1:9" ht="30" customHeight="1" thickBot="1">
      <c r="A17" s="188"/>
      <c r="B17" s="189"/>
      <c r="C17" s="189"/>
      <c r="D17" s="189"/>
      <c r="E17" s="189"/>
      <c r="F17" s="189"/>
      <c r="G17" s="189"/>
      <c r="H17" s="189"/>
      <c r="I17" s="190"/>
    </row>
    <row r="18" spans="1:9" ht="30" customHeight="1" thickBot="1">
      <c r="A18" s="62" t="s">
        <v>205</v>
      </c>
      <c r="B18" s="58">
        <v>22</v>
      </c>
      <c r="C18" s="59" t="s">
        <v>205</v>
      </c>
      <c r="D18" s="57">
        <v>22</v>
      </c>
      <c r="E18" s="57">
        <v>22</v>
      </c>
      <c r="F18" s="58"/>
      <c r="G18" s="57"/>
      <c r="H18" s="57">
        <v>17.84</v>
      </c>
      <c r="I18" s="57">
        <v>66.66</v>
      </c>
    </row>
    <row r="19" spans="1:9" ht="30" customHeight="1" thickBot="1">
      <c r="A19" s="184"/>
      <c r="B19" s="184"/>
      <c r="C19" s="184"/>
      <c r="D19" s="184"/>
      <c r="E19" s="184"/>
      <c r="F19" s="184"/>
      <c r="G19" s="184"/>
      <c r="H19" s="184"/>
      <c r="I19" s="184"/>
    </row>
    <row r="20" spans="1:9" ht="30" customHeight="1" thickBot="1">
      <c r="A20" s="81" t="s">
        <v>227</v>
      </c>
      <c r="B20" s="55">
        <v>200</v>
      </c>
      <c r="C20" s="73" t="s">
        <v>161</v>
      </c>
      <c r="D20" s="149">
        <v>8.0000000000000004E-4</v>
      </c>
      <c r="E20" s="149">
        <v>8.0000000000000004E-4</v>
      </c>
      <c r="F20" s="60"/>
      <c r="G20" s="60"/>
      <c r="H20" s="60"/>
      <c r="I20" s="60"/>
    </row>
    <row r="21" spans="1:9" ht="30" customHeight="1" thickBot="1">
      <c r="A21" s="182" t="s">
        <v>33</v>
      </c>
      <c r="B21" s="182"/>
      <c r="C21" s="182"/>
      <c r="D21" s="182"/>
      <c r="E21" s="182"/>
      <c r="F21" s="58">
        <f>F7+F9+F13+F16+F18+F20</f>
        <v>8.93</v>
      </c>
      <c r="G21" s="160">
        <f t="shared" ref="G21:I21" si="0">G7+G9+G13+G16+G18+G20</f>
        <v>7.42</v>
      </c>
      <c r="H21" s="160">
        <f t="shared" si="0"/>
        <v>73.040000000000006</v>
      </c>
      <c r="I21" s="160">
        <f t="shared" si="0"/>
        <v>345.17999999999995</v>
      </c>
    </row>
    <row r="22" spans="1:9" ht="30" customHeight="1" thickBot="1">
      <c r="A22" s="238" t="s">
        <v>15</v>
      </c>
      <c r="B22" s="238"/>
      <c r="C22" s="238"/>
      <c r="D22" s="238"/>
      <c r="E22" s="238"/>
      <c r="F22" s="238"/>
      <c r="G22" s="238"/>
      <c r="H22" s="238"/>
      <c r="I22" s="238"/>
    </row>
    <row r="23" spans="1:9" ht="30" customHeight="1" thickBot="1">
      <c r="A23" s="65" t="s">
        <v>149</v>
      </c>
      <c r="B23" s="55">
        <v>125</v>
      </c>
      <c r="C23" s="73" t="s">
        <v>149</v>
      </c>
      <c r="D23" s="60">
        <v>125</v>
      </c>
      <c r="E23" s="60">
        <v>125</v>
      </c>
      <c r="F23" s="60"/>
      <c r="G23" s="60"/>
      <c r="H23" s="60">
        <v>8.75</v>
      </c>
      <c r="I23" s="60">
        <v>35</v>
      </c>
    </row>
    <row r="24" spans="1:9" ht="30" customHeight="1" thickBot="1">
      <c r="A24" s="182" t="s">
        <v>17</v>
      </c>
      <c r="B24" s="182"/>
      <c r="C24" s="182"/>
      <c r="D24" s="182"/>
      <c r="E24" s="182"/>
      <c r="F24" s="182"/>
      <c r="G24" s="182"/>
      <c r="H24" s="182"/>
      <c r="I24" s="182"/>
    </row>
    <row r="25" spans="1:9" ht="30" customHeight="1" thickBot="1">
      <c r="A25" s="254" t="s">
        <v>381</v>
      </c>
      <c r="B25" s="257">
        <v>50</v>
      </c>
      <c r="C25" s="119" t="s">
        <v>170</v>
      </c>
      <c r="D25" s="120">
        <v>60</v>
      </c>
      <c r="E25" s="120">
        <v>48</v>
      </c>
      <c r="F25" s="120">
        <v>0.86</v>
      </c>
      <c r="G25" s="120">
        <v>0.04</v>
      </c>
      <c r="H25" s="120">
        <v>2.2599999999999998</v>
      </c>
      <c r="I25" s="120">
        <v>13</v>
      </c>
    </row>
    <row r="26" spans="1:9" ht="30" customHeight="1" thickBot="1">
      <c r="A26" s="255"/>
      <c r="B26" s="255"/>
      <c r="C26" s="121" t="s">
        <v>153</v>
      </c>
      <c r="D26" s="122">
        <v>10</v>
      </c>
      <c r="E26" s="122">
        <v>8</v>
      </c>
      <c r="F26" s="122">
        <v>0.08</v>
      </c>
      <c r="G26" s="122">
        <v>0.02</v>
      </c>
      <c r="H26" s="122">
        <v>0.49</v>
      </c>
      <c r="I26" s="122">
        <v>2.3199999999999998</v>
      </c>
    </row>
    <row r="27" spans="1:9" ht="30" customHeight="1" thickBot="1">
      <c r="A27" s="255"/>
      <c r="B27" s="255"/>
      <c r="C27" s="121" t="s">
        <v>231</v>
      </c>
      <c r="D27" s="122">
        <v>10</v>
      </c>
      <c r="E27" s="122">
        <v>8</v>
      </c>
      <c r="F27" s="122">
        <v>0.01</v>
      </c>
      <c r="G27" s="122" t="s">
        <v>136</v>
      </c>
      <c r="H27" s="122">
        <v>0.8</v>
      </c>
      <c r="I27" s="122">
        <v>3.36</v>
      </c>
    </row>
    <row r="28" spans="1:9" ht="30" customHeight="1" thickBot="1">
      <c r="A28" s="256"/>
      <c r="B28" s="256"/>
      <c r="C28" s="73" t="s">
        <v>138</v>
      </c>
      <c r="D28" s="125">
        <v>3</v>
      </c>
      <c r="E28" s="125">
        <v>3</v>
      </c>
      <c r="F28" s="125" t="s">
        <v>136</v>
      </c>
      <c r="G28" s="125">
        <v>2.81</v>
      </c>
      <c r="H28" s="125" t="s">
        <v>136</v>
      </c>
      <c r="I28" s="125">
        <v>26.19</v>
      </c>
    </row>
    <row r="29" spans="1:9" ht="30" customHeight="1" thickBot="1">
      <c r="A29" s="184"/>
      <c r="B29" s="184"/>
      <c r="C29" s="184"/>
      <c r="D29" s="184"/>
      <c r="E29" s="184"/>
      <c r="F29" s="58">
        <f>SUM(F25:F28)</f>
        <v>0.95</v>
      </c>
      <c r="G29" s="58">
        <f>SUM(G25:G28)</f>
        <v>2.87</v>
      </c>
      <c r="H29" s="58">
        <f>SUM(H25:H28)</f>
        <v>3.55</v>
      </c>
      <c r="I29" s="58">
        <f>SUM(I25:I28)</f>
        <v>44.870000000000005</v>
      </c>
    </row>
    <row r="30" spans="1:9" ht="30" customHeight="1" thickBot="1">
      <c r="A30" s="219" t="s">
        <v>165</v>
      </c>
      <c r="B30" s="181">
        <v>200</v>
      </c>
      <c r="C30" s="73" t="s">
        <v>166</v>
      </c>
      <c r="D30" s="60">
        <v>30</v>
      </c>
      <c r="E30" s="60">
        <v>30</v>
      </c>
      <c r="F30" s="60">
        <v>3</v>
      </c>
      <c r="G30" s="60">
        <v>0.4</v>
      </c>
      <c r="H30" s="60">
        <v>21.3</v>
      </c>
      <c r="I30" s="60">
        <v>100.2</v>
      </c>
    </row>
    <row r="31" spans="1:9" ht="30" customHeight="1" thickBot="1">
      <c r="A31" s="220"/>
      <c r="B31" s="220"/>
      <c r="C31" s="73" t="s">
        <v>151</v>
      </c>
      <c r="D31" s="158">
        <v>29</v>
      </c>
      <c r="E31" s="158">
        <v>20</v>
      </c>
      <c r="F31" s="158">
        <v>5.28</v>
      </c>
      <c r="G31" s="158">
        <v>4.57</v>
      </c>
      <c r="H31" s="158"/>
      <c r="I31" s="158">
        <v>62.28</v>
      </c>
    </row>
    <row r="32" spans="1:9" ht="30" customHeight="1" thickBot="1">
      <c r="A32" s="220"/>
      <c r="B32" s="220"/>
      <c r="C32" s="73" t="s">
        <v>167</v>
      </c>
      <c r="D32" s="57">
        <v>80</v>
      </c>
      <c r="E32" s="57">
        <v>56</v>
      </c>
      <c r="F32" s="57">
        <v>1</v>
      </c>
      <c r="G32" s="57">
        <v>0.22</v>
      </c>
      <c r="H32" s="57">
        <v>9.1199999999999992</v>
      </c>
      <c r="I32" s="57">
        <v>44.8</v>
      </c>
    </row>
    <row r="33" spans="1:9" ht="30" customHeight="1" thickBot="1">
      <c r="A33" s="220"/>
      <c r="B33" s="220"/>
      <c r="C33" s="73" t="s">
        <v>168</v>
      </c>
      <c r="D33" s="60">
        <v>10</v>
      </c>
      <c r="E33" s="60">
        <v>8</v>
      </c>
      <c r="F33" s="60">
        <v>0.11</v>
      </c>
      <c r="G33" s="60" t="s">
        <v>136</v>
      </c>
      <c r="H33" s="60">
        <v>0.73</v>
      </c>
      <c r="I33" s="60">
        <v>3.3</v>
      </c>
    </row>
    <row r="34" spans="1:9" ht="30" customHeight="1" thickBot="1">
      <c r="A34" s="220"/>
      <c r="B34" s="220"/>
      <c r="C34" s="56" t="s">
        <v>24</v>
      </c>
      <c r="D34" s="57">
        <v>4</v>
      </c>
      <c r="E34" s="57">
        <v>3.48</v>
      </c>
      <c r="F34" s="57">
        <v>0.64</v>
      </c>
      <c r="G34" s="57">
        <v>1.03</v>
      </c>
      <c r="H34" s="57">
        <v>0.01</v>
      </c>
      <c r="I34" s="57">
        <v>11.5</v>
      </c>
    </row>
    <row r="35" spans="1:9" ht="30" customHeight="1" thickBot="1">
      <c r="A35" s="220"/>
      <c r="B35" s="220"/>
      <c r="C35" s="73" t="s">
        <v>169</v>
      </c>
      <c r="D35" s="60">
        <v>10</v>
      </c>
      <c r="E35" s="60">
        <v>8</v>
      </c>
      <c r="F35" s="60">
        <v>0.02</v>
      </c>
      <c r="G35" s="60" t="s">
        <v>136</v>
      </c>
      <c r="H35" s="60">
        <v>0.57999999999999996</v>
      </c>
      <c r="I35" s="60">
        <v>2.7</v>
      </c>
    </row>
    <row r="36" spans="1:9" ht="30" customHeight="1" thickBot="1">
      <c r="A36" s="184"/>
      <c r="B36" s="184"/>
      <c r="C36" s="184"/>
      <c r="D36" s="184"/>
      <c r="E36" s="184"/>
      <c r="F36" s="58">
        <f>SUM(F30:F35)</f>
        <v>10.050000000000001</v>
      </c>
      <c r="G36" s="58">
        <f>SUM(G30:G35)</f>
        <v>6.2200000000000006</v>
      </c>
      <c r="H36" s="58">
        <f>SUM(H30:H35)</f>
        <v>31.740000000000002</v>
      </c>
      <c r="I36" s="160">
        <f>SUM(I30:I35)</f>
        <v>224.78000000000003</v>
      </c>
    </row>
    <row r="37" spans="1:9" ht="30" customHeight="1" thickBot="1">
      <c r="A37" s="219" t="s">
        <v>90</v>
      </c>
      <c r="B37" s="181">
        <v>200</v>
      </c>
      <c r="C37" s="73" t="s">
        <v>151</v>
      </c>
      <c r="D37" s="60">
        <v>38</v>
      </c>
      <c r="E37" s="158">
        <v>26.6</v>
      </c>
      <c r="F37" s="158">
        <v>5.32</v>
      </c>
      <c r="G37" s="158">
        <v>2.59</v>
      </c>
      <c r="H37" s="158"/>
      <c r="I37" s="158">
        <v>44.68</v>
      </c>
    </row>
    <row r="38" spans="1:9" ht="30" customHeight="1" thickBot="1">
      <c r="A38" s="220"/>
      <c r="B38" s="220"/>
      <c r="C38" s="73" t="s">
        <v>152</v>
      </c>
      <c r="D38" s="60">
        <v>15</v>
      </c>
      <c r="E38" s="60">
        <v>15</v>
      </c>
      <c r="F38" s="60">
        <v>1.05</v>
      </c>
      <c r="G38" s="60">
        <v>0.15</v>
      </c>
      <c r="H38" s="60">
        <v>10.71</v>
      </c>
      <c r="I38" s="60">
        <v>49.5</v>
      </c>
    </row>
    <row r="39" spans="1:9" ht="30" customHeight="1" thickBot="1">
      <c r="A39" s="220"/>
      <c r="B39" s="220"/>
      <c r="C39" s="73" t="s">
        <v>139</v>
      </c>
      <c r="D39" s="153">
        <v>5</v>
      </c>
      <c r="E39" s="153">
        <v>5</v>
      </c>
      <c r="F39" s="153">
        <v>0.02</v>
      </c>
      <c r="G39" s="153">
        <v>3.92</v>
      </c>
      <c r="H39" s="153">
        <v>0.02</v>
      </c>
      <c r="I39" s="153">
        <v>36.700000000000003</v>
      </c>
    </row>
    <row r="40" spans="1:9" ht="30" customHeight="1" thickBot="1">
      <c r="A40" s="220"/>
      <c r="B40" s="220"/>
      <c r="C40" s="73" t="s">
        <v>170</v>
      </c>
      <c r="D40" s="60">
        <v>160</v>
      </c>
      <c r="E40" s="60">
        <v>128</v>
      </c>
      <c r="F40" s="60">
        <v>2.2999999999999998</v>
      </c>
      <c r="G40" s="60">
        <v>0.13</v>
      </c>
      <c r="H40" s="60">
        <v>6.02</v>
      </c>
      <c r="I40" s="60">
        <v>34.6</v>
      </c>
    </row>
    <row r="41" spans="1:9" ht="30" customHeight="1" thickBot="1">
      <c r="A41" s="220"/>
      <c r="B41" s="220"/>
      <c r="C41" s="73" t="s">
        <v>153</v>
      </c>
      <c r="D41" s="60">
        <v>15</v>
      </c>
      <c r="E41" s="60">
        <v>12</v>
      </c>
      <c r="F41" s="60">
        <v>0.03</v>
      </c>
      <c r="G41" s="60" t="s">
        <v>136</v>
      </c>
      <c r="H41" s="60">
        <v>0.87</v>
      </c>
      <c r="I41" s="60">
        <v>4.0999999999999996</v>
      </c>
    </row>
    <row r="42" spans="1:9" ht="30" customHeight="1" thickBot="1">
      <c r="A42" s="220"/>
      <c r="B42" s="220"/>
      <c r="C42" s="73" t="s">
        <v>171</v>
      </c>
      <c r="D42" s="60">
        <v>7</v>
      </c>
      <c r="E42" s="60">
        <v>6</v>
      </c>
      <c r="F42" s="60">
        <v>0.08</v>
      </c>
      <c r="G42" s="60" t="s">
        <v>136</v>
      </c>
      <c r="H42" s="60">
        <v>0.55000000000000004</v>
      </c>
      <c r="I42" s="60">
        <v>2.5</v>
      </c>
    </row>
    <row r="43" spans="1:9" ht="30" customHeight="1" thickBot="1">
      <c r="A43" s="220"/>
      <c r="B43" s="220"/>
      <c r="C43" s="73" t="s">
        <v>138</v>
      </c>
      <c r="D43" s="60">
        <v>3</v>
      </c>
      <c r="E43" s="60">
        <v>3</v>
      </c>
      <c r="F43" s="60" t="s">
        <v>136</v>
      </c>
      <c r="G43" s="60">
        <v>2.81</v>
      </c>
      <c r="H43" s="60" t="s">
        <v>136</v>
      </c>
      <c r="I43" s="60">
        <v>26.19</v>
      </c>
    </row>
    <row r="44" spans="1:9" ht="30" customHeight="1" thickBot="1">
      <c r="A44" s="184"/>
      <c r="B44" s="184"/>
      <c r="C44" s="184"/>
      <c r="D44" s="184"/>
      <c r="E44" s="184"/>
      <c r="F44" s="58">
        <f>SUM(F37:F43)</f>
        <v>8.7999999999999989</v>
      </c>
      <c r="G44" s="160">
        <f t="shared" ref="G44:I44" si="1">SUM(G37:G43)</f>
        <v>9.6</v>
      </c>
      <c r="H44" s="160">
        <f t="shared" si="1"/>
        <v>18.170000000000002</v>
      </c>
      <c r="I44" s="160">
        <f t="shared" si="1"/>
        <v>198.26999999999998</v>
      </c>
    </row>
    <row r="45" spans="1:9" ht="30" customHeight="1" thickBot="1">
      <c r="A45" s="180" t="s">
        <v>51</v>
      </c>
      <c r="B45" s="181">
        <v>200</v>
      </c>
      <c r="C45" s="56" t="s">
        <v>27</v>
      </c>
      <c r="D45" s="57">
        <v>9</v>
      </c>
      <c r="E45" s="57">
        <v>9</v>
      </c>
      <c r="F45" s="57">
        <v>0.4</v>
      </c>
      <c r="G45" s="57"/>
      <c r="H45" s="57">
        <v>0.56000000000000005</v>
      </c>
      <c r="I45" s="57">
        <v>25.11</v>
      </c>
    </row>
    <row r="46" spans="1:9" ht="30" customHeight="1" thickBot="1">
      <c r="A46" s="180"/>
      <c r="B46" s="181"/>
      <c r="C46" s="56" t="s">
        <v>14</v>
      </c>
      <c r="D46" s="57">
        <v>15</v>
      </c>
      <c r="E46" s="57">
        <v>15</v>
      </c>
      <c r="F46" s="57"/>
      <c r="G46" s="57"/>
      <c r="H46" s="57">
        <v>14.3</v>
      </c>
      <c r="I46" s="57">
        <v>58.5</v>
      </c>
    </row>
    <row r="47" spans="1:9" ht="30" customHeight="1" thickBot="1">
      <c r="A47" s="184"/>
      <c r="B47" s="184"/>
      <c r="C47" s="184"/>
      <c r="D47" s="184"/>
      <c r="E47" s="184"/>
      <c r="F47" s="58">
        <f>SUM(F45:F46)</f>
        <v>0.4</v>
      </c>
      <c r="G47" s="58">
        <f>SUM(G45:G46)</f>
        <v>0</v>
      </c>
      <c r="H47" s="58">
        <f>SUM(H45:H46)</f>
        <v>14.860000000000001</v>
      </c>
      <c r="I47" s="58">
        <f>SUM(I45:I46)</f>
        <v>83.61</v>
      </c>
    </row>
    <row r="48" spans="1:9" ht="30" customHeight="1" thickBot="1">
      <c r="A48" s="54" t="s">
        <v>52</v>
      </c>
      <c r="B48" s="150">
        <v>30</v>
      </c>
      <c r="C48" s="56" t="s">
        <v>28</v>
      </c>
      <c r="D48" s="149">
        <v>30</v>
      </c>
      <c r="E48" s="149">
        <v>30</v>
      </c>
      <c r="F48" s="149">
        <v>1.56</v>
      </c>
      <c r="G48" s="149">
        <v>0.36</v>
      </c>
      <c r="H48" s="149">
        <v>13.28</v>
      </c>
      <c r="I48" s="149">
        <v>64.2</v>
      </c>
    </row>
    <row r="49" spans="1:10" ht="30" customHeight="1" thickBot="1">
      <c r="A49" s="182" t="s">
        <v>32</v>
      </c>
      <c r="B49" s="182"/>
      <c r="C49" s="182"/>
      <c r="D49" s="182"/>
      <c r="E49" s="182"/>
      <c r="F49" s="58">
        <f>F29+F36+F44+F47+F48</f>
        <v>21.759999999999994</v>
      </c>
      <c r="G49" s="160">
        <f t="shared" ref="G49:I49" si="2">G29+G36+G44+G47+G48</f>
        <v>19.049999999999997</v>
      </c>
      <c r="H49" s="160">
        <f t="shared" si="2"/>
        <v>81.600000000000009</v>
      </c>
      <c r="I49" s="160">
        <f t="shared" si="2"/>
        <v>615.73</v>
      </c>
    </row>
    <row r="50" spans="1:10" ht="30" customHeight="1" thickBot="1">
      <c r="A50" s="182" t="s">
        <v>29</v>
      </c>
      <c r="B50" s="182"/>
      <c r="C50" s="182"/>
      <c r="D50" s="182"/>
      <c r="E50" s="182"/>
      <c r="F50" s="182"/>
      <c r="G50" s="182"/>
      <c r="H50" s="182"/>
      <c r="I50" s="182"/>
    </row>
    <row r="51" spans="1:10" ht="30" customHeight="1" thickBot="1">
      <c r="A51" s="191" t="s">
        <v>344</v>
      </c>
      <c r="B51" s="194">
        <v>20</v>
      </c>
      <c r="C51" s="67" t="s">
        <v>345</v>
      </c>
      <c r="D51" s="68">
        <v>3</v>
      </c>
      <c r="E51" s="68">
        <v>1.8</v>
      </c>
      <c r="F51" s="68" t="s">
        <v>136</v>
      </c>
      <c r="G51" s="68"/>
      <c r="H51" s="68" t="s">
        <v>136</v>
      </c>
      <c r="I51" s="68" t="s">
        <v>136</v>
      </c>
    </row>
    <row r="52" spans="1:10" ht="30" customHeight="1" thickBot="1">
      <c r="A52" s="204"/>
      <c r="B52" s="205"/>
      <c r="C52" s="69" t="s">
        <v>134</v>
      </c>
      <c r="D52" s="70">
        <v>20</v>
      </c>
      <c r="E52" s="70">
        <v>20</v>
      </c>
      <c r="F52" s="70">
        <v>0.56000000000000005</v>
      </c>
      <c r="G52" s="70">
        <v>0.64</v>
      </c>
      <c r="H52" s="70">
        <v>0.94</v>
      </c>
      <c r="I52" s="70">
        <v>11.8</v>
      </c>
    </row>
    <row r="53" spans="1:10" ht="30" customHeight="1" thickBot="1">
      <c r="A53" s="188"/>
      <c r="B53" s="189"/>
      <c r="C53" s="189"/>
      <c r="D53" s="189"/>
      <c r="E53" s="190"/>
      <c r="F53" s="105">
        <f>F52</f>
        <v>0.56000000000000005</v>
      </c>
      <c r="G53" s="105">
        <f>G51+G52</f>
        <v>0.64</v>
      </c>
      <c r="H53" s="105">
        <f>H52</f>
        <v>0.94</v>
      </c>
      <c r="I53" s="105">
        <f>I52</f>
        <v>11.8</v>
      </c>
    </row>
    <row r="54" spans="1:10" ht="30" customHeight="1" thickBot="1">
      <c r="A54" s="219" t="s">
        <v>207</v>
      </c>
      <c r="B54" s="181">
        <v>160</v>
      </c>
      <c r="C54" s="73" t="s">
        <v>146</v>
      </c>
      <c r="D54" s="57">
        <v>4</v>
      </c>
      <c r="E54" s="57">
        <v>4</v>
      </c>
      <c r="F54" s="57">
        <v>0.01</v>
      </c>
      <c r="G54" s="57">
        <v>3.14</v>
      </c>
      <c r="H54" s="57">
        <v>0.02</v>
      </c>
      <c r="I54" s="57">
        <v>29.36</v>
      </c>
      <c r="J54" s="168"/>
    </row>
    <row r="55" spans="1:10" ht="30" customHeight="1" thickBot="1">
      <c r="A55" s="220"/>
      <c r="B55" s="220"/>
      <c r="C55" s="73" t="s">
        <v>181</v>
      </c>
      <c r="D55" s="60">
        <v>30</v>
      </c>
      <c r="E55" s="60">
        <v>30</v>
      </c>
      <c r="F55" s="60">
        <v>5.79</v>
      </c>
      <c r="G55" s="60">
        <v>0.42</v>
      </c>
      <c r="H55" s="60">
        <v>5.94</v>
      </c>
      <c r="I55" s="60">
        <v>90.3</v>
      </c>
    </row>
    <row r="56" spans="1:10" ht="30" customHeight="1" thickBot="1">
      <c r="A56" s="220"/>
      <c r="B56" s="220"/>
      <c r="C56" s="73" t="s">
        <v>150</v>
      </c>
      <c r="D56" s="60">
        <v>70</v>
      </c>
      <c r="E56" s="60">
        <v>49</v>
      </c>
      <c r="F56" s="60">
        <v>0.98</v>
      </c>
      <c r="G56" s="60">
        <v>0.2</v>
      </c>
      <c r="H56" s="60">
        <v>7.98</v>
      </c>
      <c r="I56" s="60">
        <v>39.200000000000003</v>
      </c>
    </row>
    <row r="57" spans="1:10" ht="30" customHeight="1" thickBot="1">
      <c r="A57" s="220"/>
      <c r="B57" s="220"/>
      <c r="C57" s="73" t="s">
        <v>153</v>
      </c>
      <c r="D57" s="60">
        <v>25</v>
      </c>
      <c r="E57" s="60">
        <v>20</v>
      </c>
      <c r="F57" s="60">
        <v>0.36</v>
      </c>
      <c r="G57" s="60" t="s">
        <v>136</v>
      </c>
      <c r="H57" s="60">
        <v>1.43</v>
      </c>
      <c r="I57" s="60">
        <v>6.66</v>
      </c>
    </row>
    <row r="58" spans="1:10" ht="30" customHeight="1" thickBot="1">
      <c r="A58" s="220"/>
      <c r="B58" s="220"/>
      <c r="C58" s="73" t="s">
        <v>154</v>
      </c>
      <c r="D58" s="60">
        <v>10</v>
      </c>
      <c r="E58" s="60">
        <v>8</v>
      </c>
      <c r="F58" s="60">
        <v>0.11</v>
      </c>
      <c r="G58" s="60" t="s">
        <v>136</v>
      </c>
      <c r="H58" s="60">
        <v>0.73</v>
      </c>
      <c r="I58" s="60">
        <v>3.3</v>
      </c>
    </row>
    <row r="59" spans="1:10" ht="30" customHeight="1" thickBot="1">
      <c r="A59" s="184"/>
      <c r="B59" s="184"/>
      <c r="C59" s="184"/>
      <c r="D59" s="184"/>
      <c r="E59" s="184"/>
      <c r="F59" s="58">
        <f>SUM(F54:F58)</f>
        <v>7.25</v>
      </c>
      <c r="G59" s="58">
        <f>SUM(G54:G58)</f>
        <v>3.7600000000000002</v>
      </c>
      <c r="H59" s="58">
        <f>SUM(H54:H58)</f>
        <v>16.100000000000001</v>
      </c>
      <c r="I59" s="58">
        <f>SUM(I54:I58)</f>
        <v>168.82000000000002</v>
      </c>
    </row>
    <row r="60" spans="1:10" ht="30" customHeight="1" thickBot="1">
      <c r="A60" s="250" t="s">
        <v>65</v>
      </c>
      <c r="B60" s="230">
        <v>200</v>
      </c>
      <c r="C60" s="56" t="s">
        <v>93</v>
      </c>
      <c r="D60" s="57">
        <v>0.8</v>
      </c>
      <c r="E60" s="57">
        <v>0.8</v>
      </c>
      <c r="F60" s="57">
        <v>0.19</v>
      </c>
      <c r="G60" s="57">
        <v>0.14000000000000001</v>
      </c>
      <c r="H60" s="57">
        <v>0.19</v>
      </c>
      <c r="I60" s="57">
        <v>3.04</v>
      </c>
    </row>
    <row r="61" spans="1:10" ht="30" customHeight="1" thickBot="1">
      <c r="A61" s="250"/>
      <c r="B61" s="230"/>
      <c r="C61" s="56" t="s">
        <v>48</v>
      </c>
      <c r="D61" s="57">
        <v>100</v>
      </c>
      <c r="E61" s="57">
        <v>100</v>
      </c>
      <c r="F61" s="57">
        <v>2.8</v>
      </c>
      <c r="G61" s="57">
        <v>3.2</v>
      </c>
      <c r="H61" s="57">
        <v>4.7</v>
      </c>
      <c r="I61" s="57">
        <v>59</v>
      </c>
    </row>
    <row r="62" spans="1:10" ht="30" customHeight="1" thickBot="1">
      <c r="A62" s="250"/>
      <c r="B62" s="230"/>
      <c r="C62" s="56" t="s">
        <v>47</v>
      </c>
      <c r="D62" s="57">
        <v>12</v>
      </c>
      <c r="E62" s="57">
        <v>12</v>
      </c>
      <c r="F62" s="57"/>
      <c r="G62" s="57"/>
      <c r="H62" s="57">
        <v>11.4</v>
      </c>
      <c r="I62" s="57">
        <v>46.8</v>
      </c>
    </row>
    <row r="63" spans="1:10" ht="30" customHeight="1" thickBot="1">
      <c r="A63" s="184"/>
      <c r="B63" s="184"/>
      <c r="C63" s="184"/>
      <c r="D63" s="184"/>
      <c r="E63" s="184"/>
      <c r="F63" s="58">
        <f>F60+F61</f>
        <v>2.9899999999999998</v>
      </c>
      <c r="G63" s="58">
        <f>G60+G61+G62</f>
        <v>3.3400000000000003</v>
      </c>
      <c r="H63" s="58">
        <f>H60+H61+H62</f>
        <v>16.29</v>
      </c>
      <c r="I63" s="58">
        <f>I60+I61+I62</f>
        <v>108.84</v>
      </c>
    </row>
    <row r="64" spans="1:10" ht="30" customHeight="1" thickBot="1">
      <c r="A64" s="62" t="s">
        <v>94</v>
      </c>
      <c r="B64" s="58">
        <v>15</v>
      </c>
      <c r="C64" s="59" t="s">
        <v>94</v>
      </c>
      <c r="D64" s="57">
        <v>15</v>
      </c>
      <c r="E64" s="57">
        <v>15</v>
      </c>
      <c r="F64" s="57">
        <v>0.91</v>
      </c>
      <c r="G64" s="57">
        <v>4.63</v>
      </c>
      <c r="H64" s="57">
        <v>8.67</v>
      </c>
      <c r="I64" s="57">
        <v>79.349999999999994</v>
      </c>
    </row>
    <row r="65" spans="1:9" ht="30" customHeight="1" thickBot="1">
      <c r="A65" s="206"/>
      <c r="B65" s="236"/>
      <c r="C65" s="236"/>
      <c r="D65" s="236"/>
      <c r="E65" s="236"/>
      <c r="F65" s="236"/>
      <c r="G65" s="236"/>
      <c r="H65" s="236"/>
      <c r="I65" s="237"/>
    </row>
    <row r="66" spans="1:9" ht="30" customHeight="1" thickBot="1">
      <c r="A66" s="62" t="s">
        <v>54</v>
      </c>
      <c r="B66" s="58">
        <v>30</v>
      </c>
      <c r="C66" s="73" t="s">
        <v>12</v>
      </c>
      <c r="D66" s="57">
        <v>30</v>
      </c>
      <c r="E66" s="57">
        <v>30</v>
      </c>
      <c r="F66" s="57">
        <v>2.13</v>
      </c>
      <c r="G66" s="57">
        <v>0.33</v>
      </c>
      <c r="H66" s="57">
        <v>13.9</v>
      </c>
      <c r="I66" s="57">
        <v>68.7</v>
      </c>
    </row>
    <row r="67" spans="1:9" ht="30" customHeight="1" thickBot="1">
      <c r="A67" s="182" t="s">
        <v>34</v>
      </c>
      <c r="B67" s="182"/>
      <c r="C67" s="182"/>
      <c r="D67" s="182"/>
      <c r="E67" s="182"/>
      <c r="F67" s="58">
        <f>F53+F59+F63+F64+F66</f>
        <v>13.84</v>
      </c>
      <c r="G67" s="160">
        <f t="shared" ref="G67:I67" si="3">G53+G59+G63+G64+G66</f>
        <v>12.700000000000001</v>
      </c>
      <c r="H67" s="160">
        <f t="shared" si="3"/>
        <v>55.9</v>
      </c>
      <c r="I67" s="160">
        <f t="shared" si="3"/>
        <v>437.51000000000005</v>
      </c>
    </row>
    <row r="68" spans="1:9" ht="30" customHeight="1" thickBot="1">
      <c r="A68" s="182" t="s">
        <v>35</v>
      </c>
      <c r="B68" s="182"/>
      <c r="C68" s="182"/>
      <c r="D68" s="182"/>
      <c r="E68" s="182"/>
      <c r="F68" s="58">
        <f>F21+F23+F49+F67</f>
        <v>44.529999999999994</v>
      </c>
      <c r="G68" s="160">
        <f t="shared" ref="G68:I68" si="4">G21+G23+G49+G67</f>
        <v>39.17</v>
      </c>
      <c r="H68" s="160">
        <f t="shared" si="4"/>
        <v>219.29000000000002</v>
      </c>
      <c r="I68" s="160">
        <f t="shared" si="4"/>
        <v>1433.42</v>
      </c>
    </row>
    <row r="69" spans="1:9" ht="25.5">
      <c r="A69" s="41"/>
      <c r="B69" s="41"/>
      <c r="C69" s="42"/>
      <c r="D69" s="43"/>
      <c r="E69" s="43"/>
      <c r="F69" s="43"/>
      <c r="G69" s="43"/>
      <c r="H69" s="43"/>
      <c r="I69" s="43"/>
    </row>
  </sheetData>
  <mergeCells count="40">
    <mergeCell ref="A54:A58"/>
    <mergeCell ref="B54:B58"/>
    <mergeCell ref="A53:E53"/>
    <mergeCell ref="A51:A52"/>
    <mergeCell ref="B51:B52"/>
    <mergeCell ref="A30:A35"/>
    <mergeCell ref="A29:E29"/>
    <mergeCell ref="A44:E44"/>
    <mergeCell ref="A45:A46"/>
    <mergeCell ref="B30:B35"/>
    <mergeCell ref="A37:A43"/>
    <mergeCell ref="B37:B43"/>
    <mergeCell ref="A6:I6"/>
    <mergeCell ref="A10:I10"/>
    <mergeCell ref="A24:I24"/>
    <mergeCell ref="A22:I22"/>
    <mergeCell ref="A19:I19"/>
    <mergeCell ref="A11:A12"/>
    <mergeCell ref="B11:B12"/>
    <mergeCell ref="A8:I8"/>
    <mergeCell ref="A17:I17"/>
    <mergeCell ref="A14:A15"/>
    <mergeCell ref="B14:B15"/>
    <mergeCell ref="A16:E16"/>
    <mergeCell ref="A67:E67"/>
    <mergeCell ref="A68:E68"/>
    <mergeCell ref="A13:E13"/>
    <mergeCell ref="A21:E21"/>
    <mergeCell ref="B60:B62"/>
    <mergeCell ref="A47:E47"/>
    <mergeCell ref="A49:E49"/>
    <mergeCell ref="A50:I50"/>
    <mergeCell ref="B45:B46"/>
    <mergeCell ref="A25:A28"/>
    <mergeCell ref="B25:B28"/>
    <mergeCell ref="A36:E36"/>
    <mergeCell ref="A59:E59"/>
    <mergeCell ref="A65:I65"/>
    <mergeCell ref="A63:E63"/>
    <mergeCell ref="A60:A62"/>
  </mergeCells>
  <pageMargins left="0.7" right="0.7" top="0.75" bottom="0.75" header="0.3" footer="0.3"/>
  <pageSetup paperSize="9" scale="36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>
  <dimension ref="A3:I76"/>
  <sheetViews>
    <sheetView view="pageBreakPreview" topLeftCell="A58" zoomScale="60" workbookViewId="0">
      <selection activeCell="I4" sqref="I4"/>
    </sheetView>
  </sheetViews>
  <sheetFormatPr defaultRowHeight="15"/>
  <cols>
    <col min="1" max="1" width="48.5703125" customWidth="1"/>
    <col min="2" max="2" width="24.140625" customWidth="1"/>
    <col min="3" max="3" width="44.7109375" customWidth="1"/>
    <col min="4" max="8" width="16.7109375" style="4" customWidth="1"/>
    <col min="9" max="9" width="24" style="4" customWidth="1"/>
  </cols>
  <sheetData>
    <row r="3" spans="1:9" ht="33">
      <c r="A3" s="79"/>
      <c r="B3" s="48"/>
      <c r="C3" s="63" t="s">
        <v>305</v>
      </c>
      <c r="D3" s="50"/>
      <c r="E3" s="50"/>
      <c r="F3" s="50"/>
      <c r="G3" s="50"/>
      <c r="H3" s="50"/>
      <c r="I3" s="93" t="s">
        <v>391</v>
      </c>
    </row>
    <row r="4" spans="1:9" ht="27" thickBot="1">
      <c r="A4" s="79"/>
      <c r="B4" s="72" t="s">
        <v>209</v>
      </c>
      <c r="C4" s="72" t="s">
        <v>330</v>
      </c>
      <c r="D4" s="72"/>
      <c r="E4" s="50"/>
      <c r="F4" s="50"/>
      <c r="G4" s="50">
        <v>4</v>
      </c>
      <c r="H4" s="50" t="s">
        <v>291</v>
      </c>
      <c r="I4" s="50"/>
    </row>
    <row r="5" spans="1:9" ht="59.25" customHeight="1" thickBot="1">
      <c r="A5" s="52" t="s">
        <v>0</v>
      </c>
      <c r="B5" s="52" t="s">
        <v>1</v>
      </c>
      <c r="C5" s="52" t="s">
        <v>2</v>
      </c>
      <c r="D5" s="52" t="s">
        <v>3</v>
      </c>
      <c r="E5" s="52" t="s">
        <v>4</v>
      </c>
      <c r="F5" s="52" t="s">
        <v>5</v>
      </c>
      <c r="G5" s="52" t="s">
        <v>6</v>
      </c>
      <c r="H5" s="52" t="s">
        <v>7</v>
      </c>
      <c r="I5" s="53" t="s">
        <v>8</v>
      </c>
    </row>
    <row r="6" spans="1:9" ht="30" customHeight="1" thickBot="1">
      <c r="A6" s="182" t="s">
        <v>9</v>
      </c>
      <c r="B6" s="182"/>
      <c r="C6" s="182"/>
      <c r="D6" s="182"/>
      <c r="E6" s="182"/>
      <c r="F6" s="182"/>
      <c r="G6" s="182"/>
      <c r="H6" s="182"/>
      <c r="I6" s="182"/>
    </row>
    <row r="7" spans="1:9" ht="30" customHeight="1" thickBot="1">
      <c r="A7" s="191" t="s">
        <v>344</v>
      </c>
      <c r="B7" s="194">
        <v>20</v>
      </c>
      <c r="C7" s="67" t="s">
        <v>345</v>
      </c>
      <c r="D7" s="68">
        <v>3</v>
      </c>
      <c r="E7" s="68">
        <v>1.8</v>
      </c>
      <c r="F7" s="68" t="s">
        <v>136</v>
      </c>
      <c r="G7" s="68"/>
      <c r="H7" s="68" t="s">
        <v>136</v>
      </c>
      <c r="I7" s="68" t="s">
        <v>136</v>
      </c>
    </row>
    <row r="8" spans="1:9" ht="30" customHeight="1" thickBot="1">
      <c r="A8" s="204"/>
      <c r="B8" s="205"/>
      <c r="C8" s="69" t="s">
        <v>134</v>
      </c>
      <c r="D8" s="70">
        <v>20</v>
      </c>
      <c r="E8" s="70">
        <v>20</v>
      </c>
      <c r="F8" s="70">
        <v>0.56000000000000005</v>
      </c>
      <c r="G8" s="70">
        <v>0.64</v>
      </c>
      <c r="H8" s="70">
        <v>0.94</v>
      </c>
      <c r="I8" s="70">
        <v>11.8</v>
      </c>
    </row>
    <row r="9" spans="1:9" ht="30" customHeight="1" thickBot="1">
      <c r="A9" s="188"/>
      <c r="B9" s="189"/>
      <c r="C9" s="189"/>
      <c r="D9" s="189"/>
      <c r="E9" s="190"/>
      <c r="F9" s="105">
        <f>SUM(F7:F8)</f>
        <v>0.56000000000000005</v>
      </c>
      <c r="G9" s="105">
        <f t="shared" ref="G9:I9" si="0">SUM(G7:G8)</f>
        <v>0.64</v>
      </c>
      <c r="H9" s="105">
        <f t="shared" si="0"/>
        <v>0.94</v>
      </c>
      <c r="I9" s="105">
        <f t="shared" si="0"/>
        <v>11.8</v>
      </c>
    </row>
    <row r="10" spans="1:9" ht="30" customHeight="1" thickBot="1">
      <c r="A10" s="154" t="s">
        <v>143</v>
      </c>
      <c r="B10" s="66">
        <v>80</v>
      </c>
      <c r="C10" s="67" t="s">
        <v>143</v>
      </c>
      <c r="D10" s="68">
        <v>80</v>
      </c>
      <c r="E10" s="68">
        <v>80</v>
      </c>
      <c r="F10" s="68">
        <v>0.56999999999999995</v>
      </c>
      <c r="G10" s="68"/>
      <c r="H10" s="68">
        <v>9.34</v>
      </c>
      <c r="I10" s="68">
        <v>42.38</v>
      </c>
    </row>
    <row r="11" spans="1:9" ht="30" customHeight="1" thickBot="1">
      <c r="A11" s="184"/>
      <c r="B11" s="184"/>
      <c r="C11" s="184"/>
      <c r="D11" s="184"/>
      <c r="E11" s="184"/>
      <c r="F11" s="184"/>
      <c r="G11" s="184"/>
      <c r="H11" s="184"/>
      <c r="I11" s="184"/>
    </row>
    <row r="12" spans="1:9" ht="30" customHeight="1" thickBot="1">
      <c r="A12" s="191" t="s">
        <v>96</v>
      </c>
      <c r="B12" s="194">
        <v>150</v>
      </c>
      <c r="C12" s="67" t="s">
        <v>175</v>
      </c>
      <c r="D12" s="68">
        <v>25</v>
      </c>
      <c r="E12" s="68">
        <v>25</v>
      </c>
      <c r="F12" s="68">
        <v>1.75</v>
      </c>
      <c r="G12" s="68">
        <v>0.25</v>
      </c>
      <c r="H12" s="68">
        <v>17.850000000000001</v>
      </c>
      <c r="I12" s="68">
        <v>82.5</v>
      </c>
    </row>
    <row r="13" spans="1:9" ht="30" customHeight="1" thickBot="1">
      <c r="A13" s="213"/>
      <c r="B13" s="213"/>
      <c r="C13" s="69" t="s">
        <v>176</v>
      </c>
      <c r="D13" s="70">
        <v>5</v>
      </c>
      <c r="E13" s="70">
        <v>5</v>
      </c>
      <c r="F13" s="70">
        <v>0.03</v>
      </c>
      <c r="G13" s="70" t="s">
        <v>136</v>
      </c>
      <c r="H13" s="70">
        <v>3.54</v>
      </c>
      <c r="I13" s="70">
        <v>13.8</v>
      </c>
    </row>
    <row r="14" spans="1:9" ht="30" customHeight="1" thickBot="1">
      <c r="A14" s="213"/>
      <c r="B14" s="213"/>
      <c r="C14" s="69" t="s">
        <v>147</v>
      </c>
      <c r="D14" s="57">
        <v>3</v>
      </c>
      <c r="E14" s="57">
        <v>3</v>
      </c>
      <c r="F14" s="57"/>
      <c r="G14" s="57"/>
      <c r="H14" s="57">
        <v>2.86</v>
      </c>
      <c r="I14" s="57">
        <v>11.7</v>
      </c>
    </row>
    <row r="15" spans="1:9" ht="30" customHeight="1" thickBot="1">
      <c r="A15" s="213"/>
      <c r="B15" s="213"/>
      <c r="C15" s="69" t="s">
        <v>199</v>
      </c>
      <c r="D15" s="70">
        <v>5</v>
      </c>
      <c r="E15" s="70">
        <v>5</v>
      </c>
      <c r="F15" s="70">
        <v>0.22</v>
      </c>
      <c r="G15" s="70" t="s">
        <v>136</v>
      </c>
      <c r="H15" s="70">
        <v>0.31</v>
      </c>
      <c r="I15" s="70">
        <v>13.95</v>
      </c>
    </row>
    <row r="16" spans="1:9" ht="30" customHeight="1" thickBot="1">
      <c r="A16" s="213"/>
      <c r="B16" s="213"/>
      <c r="C16" s="69" t="s">
        <v>134</v>
      </c>
      <c r="D16" s="57">
        <v>100</v>
      </c>
      <c r="E16" s="57">
        <v>100</v>
      </c>
      <c r="F16" s="57">
        <v>2.8</v>
      </c>
      <c r="G16" s="57">
        <v>3.2</v>
      </c>
      <c r="H16" s="57">
        <v>4.7</v>
      </c>
      <c r="I16" s="57">
        <v>59</v>
      </c>
    </row>
    <row r="17" spans="1:9" ht="30" customHeight="1" thickBot="1">
      <c r="A17" s="214"/>
      <c r="B17" s="214"/>
      <c r="C17" s="69" t="s">
        <v>146</v>
      </c>
      <c r="D17" s="153">
        <v>6</v>
      </c>
      <c r="E17" s="153">
        <v>6</v>
      </c>
      <c r="F17" s="153">
        <v>0.02</v>
      </c>
      <c r="G17" s="153">
        <v>4.71</v>
      </c>
      <c r="H17" s="153">
        <v>0.03</v>
      </c>
      <c r="I17" s="153">
        <v>44.04</v>
      </c>
    </row>
    <row r="18" spans="1:9" ht="30" customHeight="1" thickBot="1">
      <c r="A18" s="184"/>
      <c r="B18" s="184"/>
      <c r="C18" s="184"/>
      <c r="D18" s="184"/>
      <c r="E18" s="184"/>
      <c r="F18" s="58">
        <f>F12+F13+F15+F16+F17</f>
        <v>4.8199999999999994</v>
      </c>
      <c r="G18" s="58">
        <f>G12+G16+G17</f>
        <v>8.16</v>
      </c>
      <c r="H18" s="58">
        <f>H12+H13+H14+H15+H16+H17</f>
        <v>29.29</v>
      </c>
      <c r="I18" s="58">
        <f>I12+I13+I14+I15+I16+I17</f>
        <v>224.98999999999998</v>
      </c>
    </row>
    <row r="19" spans="1:9" ht="30" customHeight="1" thickBot="1">
      <c r="A19" s="186" t="s">
        <v>373</v>
      </c>
      <c r="B19" s="185" t="s">
        <v>131</v>
      </c>
      <c r="C19" s="56" t="s">
        <v>12</v>
      </c>
      <c r="D19" s="153">
        <v>30</v>
      </c>
      <c r="E19" s="153">
        <v>30</v>
      </c>
      <c r="F19" s="153">
        <v>2.13</v>
      </c>
      <c r="G19" s="153">
        <v>0.33</v>
      </c>
      <c r="H19" s="153">
        <v>13.9</v>
      </c>
      <c r="I19" s="153">
        <v>68.7</v>
      </c>
    </row>
    <row r="20" spans="1:9" ht="30" customHeight="1" thickBot="1">
      <c r="A20" s="187"/>
      <c r="B20" s="181"/>
      <c r="C20" s="56" t="s">
        <v>365</v>
      </c>
      <c r="D20" s="153">
        <v>8</v>
      </c>
      <c r="E20" s="153">
        <v>8</v>
      </c>
      <c r="F20" s="153">
        <v>2.08</v>
      </c>
      <c r="G20" s="153">
        <v>2.16</v>
      </c>
      <c r="H20" s="153"/>
      <c r="I20" s="153">
        <v>27.76</v>
      </c>
    </row>
    <row r="21" spans="1:9" ht="30" customHeight="1" thickBot="1">
      <c r="A21" s="184"/>
      <c r="B21" s="184"/>
      <c r="C21" s="184"/>
      <c r="D21" s="184"/>
      <c r="E21" s="184"/>
      <c r="F21" s="160">
        <f>SUM(F19:F20)</f>
        <v>4.21</v>
      </c>
      <c r="G21" s="160">
        <f t="shared" ref="G21:I21" si="1">SUM(G19:G20)</f>
        <v>2.4900000000000002</v>
      </c>
      <c r="H21" s="160">
        <f t="shared" si="1"/>
        <v>13.9</v>
      </c>
      <c r="I21" s="160">
        <f t="shared" si="1"/>
        <v>96.460000000000008</v>
      </c>
    </row>
    <row r="22" spans="1:9" ht="30" customHeight="1" thickBot="1">
      <c r="A22" s="183" t="s">
        <v>161</v>
      </c>
      <c r="B22" s="181">
        <v>150</v>
      </c>
      <c r="C22" s="56" t="s">
        <v>161</v>
      </c>
      <c r="D22" s="60">
        <v>8.0000000000000004E-4</v>
      </c>
      <c r="E22" s="60">
        <v>8.0000000000000004E-4</v>
      </c>
      <c r="F22" s="57"/>
      <c r="G22" s="57"/>
      <c r="H22" s="57"/>
      <c r="I22" s="57"/>
    </row>
    <row r="23" spans="1:9" ht="30" customHeight="1" thickBot="1">
      <c r="A23" s="183"/>
      <c r="B23" s="181"/>
      <c r="C23" s="69" t="s">
        <v>134</v>
      </c>
      <c r="D23" s="57">
        <v>100</v>
      </c>
      <c r="E23" s="57">
        <v>100</v>
      </c>
      <c r="F23" s="57">
        <v>2.8</v>
      </c>
      <c r="G23" s="57">
        <v>3.2</v>
      </c>
      <c r="H23" s="57">
        <v>4.7</v>
      </c>
      <c r="I23" s="57">
        <v>59</v>
      </c>
    </row>
    <row r="24" spans="1:9" ht="30" customHeight="1" thickBot="1">
      <c r="A24" s="183"/>
      <c r="B24" s="181"/>
      <c r="C24" s="56" t="s">
        <v>147</v>
      </c>
      <c r="D24" s="70">
        <v>10</v>
      </c>
      <c r="E24" s="70">
        <v>10</v>
      </c>
      <c r="F24" s="70"/>
      <c r="G24" s="70"/>
      <c r="H24" s="70">
        <v>9.5500000000000007</v>
      </c>
      <c r="I24" s="70">
        <v>39</v>
      </c>
    </row>
    <row r="25" spans="1:9" ht="30" customHeight="1" thickBot="1">
      <c r="A25" s="184"/>
      <c r="B25" s="184"/>
      <c r="C25" s="184"/>
      <c r="D25" s="184"/>
      <c r="E25" s="184"/>
      <c r="F25" s="58">
        <f>F23</f>
        <v>2.8</v>
      </c>
      <c r="G25" s="58">
        <f>G23</f>
        <v>3.2</v>
      </c>
      <c r="H25" s="58">
        <f>H23+H24</f>
        <v>14.25</v>
      </c>
      <c r="I25" s="58">
        <f>I23+I24</f>
        <v>98</v>
      </c>
    </row>
    <row r="26" spans="1:9" ht="30" customHeight="1" thickBot="1">
      <c r="A26" s="182" t="s">
        <v>33</v>
      </c>
      <c r="B26" s="182"/>
      <c r="C26" s="182"/>
      <c r="D26" s="182"/>
      <c r="E26" s="182"/>
      <c r="F26" s="58">
        <f>F9+F10+F18+F21+F25</f>
        <v>12.96</v>
      </c>
      <c r="G26" s="160">
        <f t="shared" ref="G26:I26" si="2">G9+G10+G18+G21+G25</f>
        <v>14.490000000000002</v>
      </c>
      <c r="H26" s="160">
        <f t="shared" si="2"/>
        <v>67.72</v>
      </c>
      <c r="I26" s="160">
        <f t="shared" si="2"/>
        <v>473.63</v>
      </c>
    </row>
    <row r="27" spans="1:9" ht="30" customHeight="1" thickBot="1">
      <c r="A27" s="182" t="s">
        <v>15</v>
      </c>
      <c r="B27" s="182"/>
      <c r="C27" s="182"/>
      <c r="D27" s="182"/>
      <c r="E27" s="182"/>
      <c r="F27" s="182"/>
      <c r="G27" s="182"/>
      <c r="H27" s="182"/>
      <c r="I27" s="182"/>
    </row>
    <row r="28" spans="1:9" ht="30" customHeight="1" thickBot="1">
      <c r="A28" s="124" t="s">
        <v>53</v>
      </c>
      <c r="B28" s="66">
        <v>125</v>
      </c>
      <c r="C28" s="56" t="s">
        <v>16</v>
      </c>
      <c r="D28" s="123">
        <v>125</v>
      </c>
      <c r="E28" s="123">
        <v>125</v>
      </c>
      <c r="F28" s="123"/>
      <c r="G28" s="123"/>
      <c r="H28" s="123">
        <v>8.75</v>
      </c>
      <c r="I28" s="123">
        <v>35</v>
      </c>
    </row>
    <row r="29" spans="1:9" ht="30" customHeight="1" thickBot="1">
      <c r="A29" s="182" t="s">
        <v>17</v>
      </c>
      <c r="B29" s="182"/>
      <c r="C29" s="182"/>
      <c r="D29" s="182"/>
      <c r="E29" s="182"/>
      <c r="F29" s="182"/>
      <c r="G29" s="182"/>
      <c r="H29" s="182"/>
      <c r="I29" s="182"/>
    </row>
    <row r="30" spans="1:9" ht="30" customHeight="1" thickBot="1">
      <c r="A30" s="191" t="s">
        <v>378</v>
      </c>
      <c r="B30" s="194">
        <v>50</v>
      </c>
      <c r="C30" s="67" t="s">
        <v>153</v>
      </c>
      <c r="D30" s="68">
        <v>20</v>
      </c>
      <c r="E30" s="68">
        <v>16</v>
      </c>
      <c r="F30" s="68">
        <v>0.04</v>
      </c>
      <c r="G30" s="68">
        <v>0.01</v>
      </c>
      <c r="H30" s="68">
        <v>1.1599999999999999</v>
      </c>
      <c r="I30" s="68">
        <v>5.4</v>
      </c>
    </row>
    <row r="31" spans="1:9" ht="30" customHeight="1" thickBot="1">
      <c r="A31" s="213"/>
      <c r="B31" s="213"/>
      <c r="C31" s="69" t="s">
        <v>138</v>
      </c>
      <c r="D31" s="70">
        <v>4</v>
      </c>
      <c r="E31" s="70">
        <v>4</v>
      </c>
      <c r="F31" s="70"/>
      <c r="G31" s="70">
        <v>3.75</v>
      </c>
      <c r="H31" s="70"/>
      <c r="I31" s="70">
        <v>34.92</v>
      </c>
    </row>
    <row r="32" spans="1:9" ht="30" customHeight="1" thickBot="1">
      <c r="A32" s="213"/>
      <c r="B32" s="213"/>
      <c r="C32" s="69" t="s">
        <v>192</v>
      </c>
      <c r="D32" s="70">
        <v>40</v>
      </c>
      <c r="E32" s="70">
        <v>32</v>
      </c>
      <c r="F32" s="70">
        <v>0.57999999999999996</v>
      </c>
      <c r="G32" s="70">
        <v>0.03</v>
      </c>
      <c r="H32" s="70">
        <v>1.5</v>
      </c>
      <c r="I32" s="70">
        <v>8.64</v>
      </c>
    </row>
    <row r="33" spans="1:9" ht="30" customHeight="1" thickBot="1">
      <c r="A33" s="213"/>
      <c r="B33" s="213"/>
      <c r="C33" s="69" t="s">
        <v>137</v>
      </c>
      <c r="D33" s="70">
        <v>3</v>
      </c>
      <c r="E33" s="70">
        <v>3</v>
      </c>
      <c r="F33" s="70">
        <v>0.09</v>
      </c>
      <c r="G33" s="70"/>
      <c r="H33" s="70">
        <v>2.86</v>
      </c>
      <c r="I33" s="70">
        <v>11.7</v>
      </c>
    </row>
    <row r="34" spans="1:9" ht="30" customHeight="1" thickBot="1">
      <c r="A34" s="184"/>
      <c r="B34" s="184"/>
      <c r="C34" s="184"/>
      <c r="D34" s="184"/>
      <c r="E34" s="184"/>
      <c r="F34" s="58">
        <f>SUM(F30:F33)</f>
        <v>0.71</v>
      </c>
      <c r="G34" s="58">
        <f>SUM(G30:G33)</f>
        <v>3.7899999999999996</v>
      </c>
      <c r="H34" s="58">
        <f>SUM(H30:H33)</f>
        <v>5.52</v>
      </c>
      <c r="I34" s="160">
        <f>SUM(I30:I33)</f>
        <v>60.66</v>
      </c>
    </row>
    <row r="35" spans="1:9" ht="30" customHeight="1" thickBot="1">
      <c r="A35" s="191" t="s">
        <v>379</v>
      </c>
      <c r="B35" s="194">
        <v>150</v>
      </c>
      <c r="C35" s="73" t="s">
        <v>380</v>
      </c>
      <c r="D35" s="104">
        <v>5</v>
      </c>
      <c r="E35" s="104">
        <v>5</v>
      </c>
      <c r="F35" s="104">
        <v>0.54</v>
      </c>
      <c r="G35" s="104">
        <v>0.3</v>
      </c>
      <c r="H35" s="104">
        <v>3.05</v>
      </c>
      <c r="I35" s="104">
        <v>17.55</v>
      </c>
    </row>
    <row r="36" spans="1:9" ht="30" customHeight="1" thickBot="1">
      <c r="A36" s="228"/>
      <c r="B36" s="228"/>
      <c r="C36" s="73" t="s">
        <v>151</v>
      </c>
      <c r="D36" s="153">
        <v>50</v>
      </c>
      <c r="E36" s="153">
        <v>35</v>
      </c>
      <c r="F36" s="153">
        <v>7</v>
      </c>
      <c r="G36" s="153">
        <v>3.42</v>
      </c>
      <c r="H36" s="153"/>
      <c r="I36" s="153">
        <v>58.8</v>
      </c>
    </row>
    <row r="37" spans="1:9" ht="30" customHeight="1" thickBot="1">
      <c r="A37" s="228"/>
      <c r="B37" s="228"/>
      <c r="C37" s="73" t="s">
        <v>167</v>
      </c>
      <c r="D37" s="68">
        <v>90</v>
      </c>
      <c r="E37" s="68">
        <v>63</v>
      </c>
      <c r="F37" s="68">
        <v>1.26</v>
      </c>
      <c r="G37" s="68">
        <v>0.26</v>
      </c>
      <c r="H37" s="68">
        <v>10.26</v>
      </c>
      <c r="I37" s="70">
        <v>50.4</v>
      </c>
    </row>
    <row r="38" spans="1:9" ht="30" customHeight="1" thickBot="1">
      <c r="A38" s="228"/>
      <c r="B38" s="228"/>
      <c r="C38" s="73" t="s">
        <v>153</v>
      </c>
      <c r="D38" s="107">
        <v>15</v>
      </c>
      <c r="E38" s="107">
        <v>12</v>
      </c>
      <c r="F38" s="107">
        <v>0.03</v>
      </c>
      <c r="G38" s="107"/>
      <c r="H38" s="107">
        <v>0.87</v>
      </c>
      <c r="I38" s="107">
        <v>4.0999999999999996</v>
      </c>
    </row>
    <row r="39" spans="1:9" ht="30" customHeight="1" thickBot="1">
      <c r="A39" s="229"/>
      <c r="B39" s="229"/>
      <c r="C39" s="73" t="s">
        <v>174</v>
      </c>
      <c r="D39" s="107">
        <v>5</v>
      </c>
      <c r="E39" s="107">
        <v>4</v>
      </c>
      <c r="F39" s="107">
        <v>0.08</v>
      </c>
      <c r="G39" s="107"/>
      <c r="H39" s="107">
        <v>0.4</v>
      </c>
      <c r="I39" s="107">
        <v>1.68</v>
      </c>
    </row>
    <row r="40" spans="1:9" ht="30" customHeight="1" thickBot="1">
      <c r="A40" s="184"/>
      <c r="B40" s="184"/>
      <c r="C40" s="184"/>
      <c r="D40" s="184"/>
      <c r="E40" s="184"/>
      <c r="F40" s="58">
        <f>SUM(F35:F39)</f>
        <v>8.91</v>
      </c>
      <c r="G40" s="58">
        <f>SUM(G35:G39)</f>
        <v>3.9799999999999995</v>
      </c>
      <c r="H40" s="58">
        <f>SUM(H35:H39)</f>
        <v>14.579999999999998</v>
      </c>
      <c r="I40" s="58">
        <f>SUM(I35:I39)</f>
        <v>132.53</v>
      </c>
    </row>
    <row r="41" spans="1:9" ht="30" customHeight="1" thickBot="1">
      <c r="A41" s="191" t="s">
        <v>353</v>
      </c>
      <c r="B41" s="194" t="s">
        <v>437</v>
      </c>
      <c r="C41" s="67" t="s">
        <v>151</v>
      </c>
      <c r="D41" s="153">
        <v>73</v>
      </c>
      <c r="E41" s="153">
        <v>73</v>
      </c>
      <c r="F41" s="153">
        <v>19.29</v>
      </c>
      <c r="G41" s="153">
        <v>16.690000000000001</v>
      </c>
      <c r="H41" s="153"/>
      <c r="I41" s="153">
        <v>227.34</v>
      </c>
    </row>
    <row r="42" spans="1:9" ht="30" customHeight="1" thickBot="1">
      <c r="A42" s="213"/>
      <c r="B42" s="213"/>
      <c r="C42" s="69" t="s">
        <v>174</v>
      </c>
      <c r="D42" s="166">
        <v>10</v>
      </c>
      <c r="E42" s="166">
        <v>8</v>
      </c>
      <c r="F42" s="166">
        <v>0.11</v>
      </c>
      <c r="G42" s="166"/>
      <c r="H42" s="166">
        <v>0.73</v>
      </c>
      <c r="I42" s="166">
        <v>3.3</v>
      </c>
    </row>
    <row r="43" spans="1:9" ht="30" customHeight="1" thickBot="1">
      <c r="A43" s="213"/>
      <c r="B43" s="213"/>
      <c r="C43" s="69" t="s">
        <v>193</v>
      </c>
      <c r="D43" s="70">
        <v>3</v>
      </c>
      <c r="E43" s="70">
        <v>3</v>
      </c>
      <c r="F43" s="70">
        <v>0.12</v>
      </c>
      <c r="G43" s="70"/>
      <c r="H43" s="70">
        <v>0.6</v>
      </c>
      <c r="I43" s="70">
        <v>2.88</v>
      </c>
    </row>
    <row r="44" spans="1:9" ht="30" customHeight="1" thickBot="1">
      <c r="A44" s="213"/>
      <c r="B44" s="213"/>
      <c r="C44" s="69" t="s">
        <v>147</v>
      </c>
      <c r="D44" s="70">
        <v>1</v>
      </c>
      <c r="E44" s="70">
        <v>1</v>
      </c>
      <c r="F44" s="70"/>
      <c r="G44" s="70"/>
      <c r="H44" s="70">
        <v>0.95</v>
      </c>
      <c r="I44" s="70">
        <v>3.9</v>
      </c>
    </row>
    <row r="45" spans="1:9" ht="30" customHeight="1" thickBot="1">
      <c r="A45" s="213"/>
      <c r="B45" s="213"/>
      <c r="C45" s="69" t="s">
        <v>216</v>
      </c>
      <c r="D45" s="70">
        <v>45</v>
      </c>
      <c r="E45" s="70">
        <v>45</v>
      </c>
      <c r="F45" s="70">
        <v>5.67</v>
      </c>
      <c r="G45" s="70">
        <v>1.49</v>
      </c>
      <c r="H45" s="70">
        <v>27.95</v>
      </c>
      <c r="I45" s="70">
        <v>150.80000000000001</v>
      </c>
    </row>
    <row r="46" spans="1:9" ht="30" customHeight="1" thickBot="1">
      <c r="A46" s="213"/>
      <c r="B46" s="213"/>
      <c r="C46" s="69" t="s">
        <v>146</v>
      </c>
      <c r="D46" s="153">
        <v>6</v>
      </c>
      <c r="E46" s="153">
        <v>6</v>
      </c>
      <c r="F46" s="153">
        <v>0.02</v>
      </c>
      <c r="G46" s="153">
        <v>4.71</v>
      </c>
      <c r="H46" s="153">
        <v>0.03</v>
      </c>
      <c r="I46" s="153">
        <v>44.04</v>
      </c>
    </row>
    <row r="47" spans="1:9" ht="30" customHeight="1" thickBot="1">
      <c r="A47" s="213"/>
      <c r="B47" s="213"/>
      <c r="C47" s="69" t="s">
        <v>138</v>
      </c>
      <c r="D47" s="148">
        <v>4</v>
      </c>
      <c r="E47" s="148">
        <v>4</v>
      </c>
      <c r="F47" s="148"/>
      <c r="G47" s="148">
        <v>3.75</v>
      </c>
      <c r="H47" s="148"/>
      <c r="I47" s="148">
        <v>34.92</v>
      </c>
    </row>
    <row r="48" spans="1:9" ht="30" customHeight="1" thickBot="1">
      <c r="A48" s="184"/>
      <c r="B48" s="184"/>
      <c r="C48" s="184"/>
      <c r="D48" s="184"/>
      <c r="E48" s="184"/>
      <c r="F48" s="58">
        <f>SUM(F41:F47)</f>
        <v>25.209999999999997</v>
      </c>
      <c r="G48" s="58">
        <f>SUM(G41:G47)</f>
        <v>26.64</v>
      </c>
      <c r="H48" s="58">
        <f>SUM(H41:H47)</f>
        <v>30.26</v>
      </c>
      <c r="I48" s="58">
        <f>SUM(I41:I47)</f>
        <v>467.18000000000006</v>
      </c>
    </row>
    <row r="49" spans="1:9" ht="30" customHeight="1" thickBot="1">
      <c r="A49" s="191" t="s">
        <v>51</v>
      </c>
      <c r="B49" s="194">
        <v>150</v>
      </c>
      <c r="C49" s="67" t="s">
        <v>158</v>
      </c>
      <c r="D49" s="68">
        <v>5</v>
      </c>
      <c r="E49" s="68">
        <v>5</v>
      </c>
      <c r="F49" s="68">
        <v>0.22</v>
      </c>
      <c r="G49" s="68" t="s">
        <v>136</v>
      </c>
      <c r="H49" s="68">
        <v>0.31</v>
      </c>
      <c r="I49" s="68">
        <v>13.95</v>
      </c>
    </row>
    <row r="50" spans="1:9" ht="30" customHeight="1" thickBot="1">
      <c r="A50" s="213"/>
      <c r="B50" s="213"/>
      <c r="C50" s="69" t="s">
        <v>163</v>
      </c>
      <c r="D50" s="70">
        <v>3</v>
      </c>
      <c r="E50" s="70">
        <v>3</v>
      </c>
      <c r="F50" s="70">
        <v>0.04</v>
      </c>
      <c r="G50" s="70" t="s">
        <v>136</v>
      </c>
      <c r="H50" s="70">
        <v>1.47</v>
      </c>
      <c r="I50" s="70">
        <v>6.21</v>
      </c>
    </row>
    <row r="51" spans="1:9" ht="30" customHeight="1" thickBot="1">
      <c r="A51" s="214"/>
      <c r="B51" s="214"/>
      <c r="C51" s="69" t="s">
        <v>147</v>
      </c>
      <c r="D51" s="70">
        <v>10</v>
      </c>
      <c r="E51" s="70">
        <v>10</v>
      </c>
      <c r="F51" s="70"/>
      <c r="G51" s="70"/>
      <c r="H51" s="70">
        <v>9.5500000000000007</v>
      </c>
      <c r="I51" s="70">
        <v>39</v>
      </c>
    </row>
    <row r="52" spans="1:9" ht="30" customHeight="1" thickBot="1">
      <c r="A52" s="184"/>
      <c r="B52" s="184"/>
      <c r="C52" s="184"/>
      <c r="D52" s="184"/>
      <c r="E52" s="184"/>
      <c r="F52" s="58">
        <f>SUM(F49:F51)</f>
        <v>0.26</v>
      </c>
      <c r="G52" s="58">
        <f>SUM(G49:G51)</f>
        <v>0</v>
      </c>
      <c r="H52" s="58">
        <f>SUM(H49:H51)</f>
        <v>11.33</v>
      </c>
      <c r="I52" s="58">
        <f>SUM(I49:I51)</f>
        <v>59.16</v>
      </c>
    </row>
    <row r="53" spans="1:9" ht="30" customHeight="1" thickBot="1">
      <c r="A53" s="128" t="s">
        <v>52</v>
      </c>
      <c r="B53" s="127">
        <v>30</v>
      </c>
      <c r="C53" s="56" t="s">
        <v>28</v>
      </c>
      <c r="D53" s="126">
        <v>30</v>
      </c>
      <c r="E53" s="126">
        <v>30</v>
      </c>
      <c r="F53" s="126">
        <v>1.56</v>
      </c>
      <c r="G53" s="126">
        <v>0.36</v>
      </c>
      <c r="H53" s="126">
        <v>13.28</v>
      </c>
      <c r="I53" s="126">
        <v>64.2</v>
      </c>
    </row>
    <row r="54" spans="1:9" ht="30" customHeight="1" thickBot="1">
      <c r="A54" s="182" t="s">
        <v>32</v>
      </c>
      <c r="B54" s="182"/>
      <c r="C54" s="182"/>
      <c r="D54" s="182"/>
      <c r="E54" s="182"/>
      <c r="F54" s="58">
        <f>F34+F40+F48+F52+F53</f>
        <v>36.65</v>
      </c>
      <c r="G54" s="58">
        <f>G34+G40+G48+G53</f>
        <v>34.769999999999996</v>
      </c>
      <c r="H54" s="58">
        <f>H34+H40+H48+H52+H53</f>
        <v>74.97</v>
      </c>
      <c r="I54" s="58">
        <f>I34+I40+I48+I52+I53</f>
        <v>783.73000000000013</v>
      </c>
    </row>
    <row r="55" spans="1:9" ht="30" customHeight="1" thickBot="1">
      <c r="A55" s="182" t="s">
        <v>29</v>
      </c>
      <c r="B55" s="182"/>
      <c r="C55" s="182"/>
      <c r="D55" s="182"/>
      <c r="E55" s="182"/>
      <c r="F55" s="182"/>
      <c r="G55" s="182"/>
      <c r="H55" s="182"/>
      <c r="I55" s="182"/>
    </row>
    <row r="56" spans="1:9" ht="30" customHeight="1" thickBot="1">
      <c r="A56" s="106" t="s">
        <v>341</v>
      </c>
      <c r="B56" s="66">
        <v>50</v>
      </c>
      <c r="C56" s="67" t="s">
        <v>342</v>
      </c>
      <c r="D56" s="68">
        <v>4</v>
      </c>
      <c r="E56" s="68">
        <v>4</v>
      </c>
      <c r="F56" s="68">
        <v>0.16</v>
      </c>
      <c r="G56" s="68" t="s">
        <v>136</v>
      </c>
      <c r="H56" s="68">
        <v>2.72</v>
      </c>
      <c r="I56" s="68">
        <v>1.1200000000000001</v>
      </c>
    </row>
    <row r="57" spans="1:9" ht="30" customHeight="1" thickBot="1">
      <c r="A57" s="188"/>
      <c r="B57" s="189"/>
      <c r="C57" s="189"/>
      <c r="D57" s="189"/>
      <c r="E57" s="190"/>
      <c r="F57" s="108"/>
      <c r="G57" s="108"/>
      <c r="H57" s="108"/>
      <c r="I57" s="108"/>
    </row>
    <row r="58" spans="1:9" ht="30" customHeight="1" thickBot="1">
      <c r="A58" s="191" t="s">
        <v>394</v>
      </c>
      <c r="B58" s="194">
        <v>70</v>
      </c>
      <c r="C58" s="67" t="s">
        <v>183</v>
      </c>
      <c r="D58" s="68">
        <v>30</v>
      </c>
      <c r="E58" s="68">
        <v>30</v>
      </c>
      <c r="F58" s="68">
        <v>3</v>
      </c>
      <c r="G58" s="68">
        <v>0.4</v>
      </c>
      <c r="H58" s="68">
        <v>21.3</v>
      </c>
      <c r="I58" s="68">
        <v>100.2</v>
      </c>
    </row>
    <row r="59" spans="1:9" ht="30" customHeight="1" thickBot="1">
      <c r="A59" s="228"/>
      <c r="B59" s="228"/>
      <c r="C59" s="69" t="s">
        <v>134</v>
      </c>
      <c r="D59" s="70">
        <v>30</v>
      </c>
      <c r="E59" s="70">
        <v>30</v>
      </c>
      <c r="F59" s="70">
        <v>0.84</v>
      </c>
      <c r="G59" s="70">
        <v>0.96</v>
      </c>
      <c r="H59" s="70">
        <v>1.4</v>
      </c>
      <c r="I59" s="70">
        <v>17.399999999999999</v>
      </c>
    </row>
    <row r="60" spans="1:9" ht="30" customHeight="1" thickBot="1">
      <c r="A60" s="228"/>
      <c r="B60" s="228"/>
      <c r="C60" s="69" t="s">
        <v>195</v>
      </c>
      <c r="D60" s="153">
        <v>5</v>
      </c>
      <c r="E60" s="153">
        <v>4.25</v>
      </c>
      <c r="F60" s="153">
        <v>0.62</v>
      </c>
      <c r="G60" s="153">
        <v>1.25</v>
      </c>
      <c r="H60" s="153">
        <v>0.02</v>
      </c>
      <c r="I60" s="153">
        <v>14.11</v>
      </c>
    </row>
    <row r="61" spans="1:9" ht="30" customHeight="1" thickBot="1">
      <c r="A61" s="228"/>
      <c r="B61" s="228"/>
      <c r="C61" s="69" t="s">
        <v>137</v>
      </c>
      <c r="D61" s="70">
        <v>2</v>
      </c>
      <c r="E61" s="70">
        <v>2</v>
      </c>
      <c r="F61" s="70" t="s">
        <v>136</v>
      </c>
      <c r="G61" s="70" t="s">
        <v>136</v>
      </c>
      <c r="H61" s="70">
        <v>1.91</v>
      </c>
      <c r="I61" s="70">
        <v>7.8</v>
      </c>
    </row>
    <row r="62" spans="1:9" ht="30" customHeight="1" thickBot="1">
      <c r="A62" s="228"/>
      <c r="B62" s="228"/>
      <c r="C62" s="69" t="s">
        <v>146</v>
      </c>
      <c r="D62" s="70">
        <v>3</v>
      </c>
      <c r="E62" s="70">
        <v>3</v>
      </c>
      <c r="F62" s="70">
        <v>0.01</v>
      </c>
      <c r="G62" s="70">
        <v>2.35</v>
      </c>
      <c r="H62" s="70">
        <v>0.01</v>
      </c>
      <c r="I62" s="70">
        <v>22.02</v>
      </c>
    </row>
    <row r="63" spans="1:9" ht="30" customHeight="1" thickBot="1">
      <c r="A63" s="228"/>
      <c r="B63" s="228"/>
      <c r="C63" s="69" t="s">
        <v>184</v>
      </c>
      <c r="D63" s="148">
        <v>4</v>
      </c>
      <c r="E63" s="148">
        <v>4</v>
      </c>
      <c r="F63" s="148"/>
      <c r="G63" s="148">
        <v>3.75</v>
      </c>
      <c r="H63" s="148"/>
      <c r="I63" s="148">
        <v>34.92</v>
      </c>
    </row>
    <row r="64" spans="1:9" ht="30" customHeight="1" thickBot="1">
      <c r="A64" s="229"/>
      <c r="B64" s="229"/>
      <c r="C64" s="69" t="s">
        <v>140</v>
      </c>
      <c r="D64" s="57">
        <v>2.0000000000000001E-4</v>
      </c>
      <c r="E64" s="57">
        <v>2.0000000000000001E-4</v>
      </c>
      <c r="F64" s="57"/>
      <c r="G64" s="57"/>
      <c r="H64" s="57"/>
      <c r="I64" s="57"/>
    </row>
    <row r="65" spans="1:9" ht="30" customHeight="1" thickBot="1">
      <c r="A65" s="184"/>
      <c r="B65" s="184"/>
      <c r="C65" s="184"/>
      <c r="D65" s="184"/>
      <c r="E65" s="184"/>
      <c r="F65" s="58">
        <f>SUM(F58:F64)</f>
        <v>4.47</v>
      </c>
      <c r="G65" s="58">
        <f>SUM(G58:G64)</f>
        <v>8.7100000000000009</v>
      </c>
      <c r="H65" s="58">
        <f>SUM(H58:H64)</f>
        <v>24.64</v>
      </c>
      <c r="I65" s="58">
        <f>SUM(I58:I64)</f>
        <v>196.45</v>
      </c>
    </row>
    <row r="66" spans="1:9" ht="30" customHeight="1" thickBot="1">
      <c r="A66" s="143" t="s">
        <v>410</v>
      </c>
      <c r="B66" s="144">
        <v>100</v>
      </c>
      <c r="C66" s="145" t="s">
        <v>410</v>
      </c>
      <c r="D66" s="146">
        <v>100</v>
      </c>
      <c r="E66" s="153">
        <v>100</v>
      </c>
      <c r="F66" s="152"/>
      <c r="G66" s="152"/>
      <c r="H66" s="142">
        <v>9</v>
      </c>
      <c r="I66" s="142">
        <v>36</v>
      </c>
    </row>
    <row r="67" spans="1:9" ht="30" customHeight="1" thickBot="1">
      <c r="A67" s="206"/>
      <c r="B67" s="189"/>
      <c r="C67" s="189"/>
      <c r="D67" s="189"/>
      <c r="E67" s="189"/>
      <c r="F67" s="189"/>
      <c r="G67" s="189"/>
      <c r="H67" s="189"/>
      <c r="I67" s="190"/>
    </row>
    <row r="68" spans="1:9" ht="30" customHeight="1" thickBot="1">
      <c r="A68" s="140" t="s">
        <v>123</v>
      </c>
      <c r="B68" s="139">
        <v>15</v>
      </c>
      <c r="C68" s="141" t="s">
        <v>123</v>
      </c>
      <c r="D68" s="158">
        <v>15</v>
      </c>
      <c r="E68" s="158">
        <v>15</v>
      </c>
      <c r="F68" s="158">
        <v>1.26</v>
      </c>
      <c r="G68" s="158">
        <v>1.82</v>
      </c>
      <c r="H68" s="158">
        <v>11.02</v>
      </c>
      <c r="I68" s="158">
        <v>66.81</v>
      </c>
    </row>
    <row r="69" spans="1:9" ht="30" customHeight="1" thickBot="1">
      <c r="A69" s="206"/>
      <c r="B69" s="189"/>
      <c r="C69" s="189"/>
      <c r="D69" s="189"/>
      <c r="E69" s="189"/>
      <c r="F69" s="189"/>
      <c r="G69" s="189"/>
      <c r="H69" s="189"/>
      <c r="I69" s="190"/>
    </row>
    <row r="70" spans="1:9" ht="30" customHeight="1" thickBot="1">
      <c r="A70" s="191" t="s">
        <v>65</v>
      </c>
      <c r="B70" s="194">
        <v>150</v>
      </c>
      <c r="C70" s="67" t="s">
        <v>142</v>
      </c>
      <c r="D70" s="153">
        <v>1</v>
      </c>
      <c r="E70" s="153">
        <v>1</v>
      </c>
      <c r="F70" s="153">
        <v>24.2</v>
      </c>
      <c r="G70" s="153">
        <v>17.5</v>
      </c>
      <c r="H70" s="153">
        <v>24.4</v>
      </c>
      <c r="I70" s="153">
        <v>3.8</v>
      </c>
    </row>
    <row r="71" spans="1:9" ht="30" customHeight="1" thickBot="1">
      <c r="A71" s="260"/>
      <c r="B71" s="213"/>
      <c r="C71" s="69" t="s">
        <v>145</v>
      </c>
      <c r="D71" s="158">
        <v>100</v>
      </c>
      <c r="E71" s="158">
        <v>100</v>
      </c>
      <c r="F71" s="158">
        <v>2.8</v>
      </c>
      <c r="G71" s="158">
        <v>3.2</v>
      </c>
      <c r="H71" s="158">
        <v>4.7</v>
      </c>
      <c r="I71" s="158">
        <v>59</v>
      </c>
    </row>
    <row r="72" spans="1:9" ht="30" customHeight="1" thickBot="1">
      <c r="A72" s="261"/>
      <c r="B72" s="214"/>
      <c r="C72" s="69" t="s">
        <v>137</v>
      </c>
      <c r="D72" s="153">
        <v>10</v>
      </c>
      <c r="E72" s="153">
        <v>10</v>
      </c>
      <c r="F72" s="153"/>
      <c r="G72" s="153"/>
      <c r="H72" s="153">
        <v>9.5500000000000007</v>
      </c>
      <c r="I72" s="153">
        <v>39</v>
      </c>
    </row>
    <row r="73" spans="1:9" ht="30" customHeight="1" thickBot="1">
      <c r="A73" s="184"/>
      <c r="B73" s="184"/>
      <c r="C73" s="184"/>
      <c r="D73" s="184"/>
      <c r="E73" s="184"/>
      <c r="F73" s="160">
        <f>SUM(F70:F72)</f>
        <v>27</v>
      </c>
      <c r="G73" s="160">
        <f t="shared" ref="G73:I73" si="3">SUM(G66:G72)</f>
        <v>22.52</v>
      </c>
      <c r="H73" s="160">
        <f t="shared" si="3"/>
        <v>58.67</v>
      </c>
      <c r="I73" s="160">
        <f t="shared" si="3"/>
        <v>204.61</v>
      </c>
    </row>
    <row r="74" spans="1:9" ht="30" customHeight="1" thickBot="1">
      <c r="A74" s="182" t="s">
        <v>34</v>
      </c>
      <c r="B74" s="182"/>
      <c r="C74" s="182"/>
      <c r="D74" s="182"/>
      <c r="E74" s="182"/>
      <c r="F74" s="58">
        <f>SUM(F65:F73)</f>
        <v>59.73</v>
      </c>
      <c r="G74" s="160">
        <f t="shared" ref="G74:I74" si="4">SUM(G71:G73)</f>
        <v>25.72</v>
      </c>
      <c r="H74" s="160">
        <f t="shared" si="4"/>
        <v>72.92</v>
      </c>
      <c r="I74" s="160">
        <f t="shared" si="4"/>
        <v>302.61</v>
      </c>
    </row>
    <row r="75" spans="1:9" ht="30" customHeight="1" thickBot="1">
      <c r="A75" s="188" t="s">
        <v>35</v>
      </c>
      <c r="B75" s="258"/>
      <c r="C75" s="258"/>
      <c r="D75" s="258"/>
      <c r="E75" s="259"/>
      <c r="F75" s="58">
        <f>F26+F28+F54+F74</f>
        <v>109.34</v>
      </c>
      <c r="G75" s="58">
        <f>G26+G28+G54+G74</f>
        <v>74.97999999999999</v>
      </c>
      <c r="H75" s="58">
        <f>H26+H28+H54+H74</f>
        <v>224.36</v>
      </c>
      <c r="I75" s="58">
        <f>I26+I28+I54+I74</f>
        <v>1594.9700000000003</v>
      </c>
    </row>
    <row r="76" spans="1:9" ht="25.5">
      <c r="A76" s="42"/>
      <c r="B76" s="42"/>
      <c r="C76" s="42"/>
      <c r="D76" s="43"/>
      <c r="E76" s="43"/>
      <c r="F76" s="43"/>
      <c r="G76" s="43"/>
      <c r="H76" s="43"/>
      <c r="I76" s="43"/>
    </row>
  </sheetData>
  <mergeCells count="42">
    <mergeCell ref="A48:E48"/>
    <mergeCell ref="A49:A51"/>
    <mergeCell ref="B49:B51"/>
    <mergeCell ref="A41:A47"/>
    <mergeCell ref="A27:I27"/>
    <mergeCell ref="B41:B47"/>
    <mergeCell ref="A30:A33"/>
    <mergeCell ref="B30:B33"/>
    <mergeCell ref="A29:I29"/>
    <mergeCell ref="A34:E34"/>
    <mergeCell ref="A40:E40"/>
    <mergeCell ref="A35:A39"/>
    <mergeCell ref="B35:B39"/>
    <mergeCell ref="A75:E75"/>
    <mergeCell ref="A52:E52"/>
    <mergeCell ref="A54:E54"/>
    <mergeCell ref="A55:I55"/>
    <mergeCell ref="A65:E65"/>
    <mergeCell ref="A73:E73"/>
    <mergeCell ref="A74:E74"/>
    <mergeCell ref="A70:A72"/>
    <mergeCell ref="B70:B72"/>
    <mergeCell ref="A58:A64"/>
    <mergeCell ref="B58:B64"/>
    <mergeCell ref="A57:E57"/>
    <mergeCell ref="A69:I69"/>
    <mergeCell ref="A67:I67"/>
    <mergeCell ref="A12:A17"/>
    <mergeCell ref="B12:B17"/>
    <mergeCell ref="A6:I6"/>
    <mergeCell ref="A11:I11"/>
    <mergeCell ref="A18:E18"/>
    <mergeCell ref="A9:E9"/>
    <mergeCell ref="A7:A8"/>
    <mergeCell ref="B7:B8"/>
    <mergeCell ref="A26:E26"/>
    <mergeCell ref="A19:A20"/>
    <mergeCell ref="B19:B20"/>
    <mergeCell ref="A21:E21"/>
    <mergeCell ref="A22:A24"/>
    <mergeCell ref="B22:B24"/>
    <mergeCell ref="A25:E25"/>
  </mergeCells>
  <pageMargins left="0.7" right="0.7" top="0.75" bottom="0.75" header="0.3" footer="0.3"/>
  <pageSetup paperSize="9" scale="32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>
  <dimension ref="A2:I73"/>
  <sheetViews>
    <sheetView view="pageBreakPreview" zoomScale="60" zoomScaleNormal="89" workbookViewId="0">
      <selection activeCell="I3" sqref="I3"/>
    </sheetView>
  </sheetViews>
  <sheetFormatPr defaultRowHeight="15"/>
  <cols>
    <col min="1" max="1" width="48.5703125" style="5" customWidth="1"/>
    <col min="2" max="2" width="23.85546875" style="5" customWidth="1"/>
    <col min="3" max="3" width="44.7109375" customWidth="1"/>
    <col min="4" max="8" width="16.7109375" style="4" customWidth="1"/>
    <col min="9" max="9" width="26" style="4" customWidth="1"/>
  </cols>
  <sheetData>
    <row r="2" spans="1:9" ht="33">
      <c r="A2" s="47"/>
      <c r="B2" s="48"/>
      <c r="C2" s="63" t="s">
        <v>304</v>
      </c>
      <c r="D2" s="50"/>
      <c r="E2" s="50"/>
      <c r="F2" s="50"/>
      <c r="G2" s="50"/>
      <c r="H2" s="50"/>
      <c r="I2" s="93" t="s">
        <v>391</v>
      </c>
    </row>
    <row r="3" spans="1:9" ht="27" thickBot="1">
      <c r="A3" s="47"/>
      <c r="B3" s="48" t="s">
        <v>209</v>
      </c>
      <c r="C3" s="50" t="s">
        <v>324</v>
      </c>
      <c r="D3" s="50"/>
      <c r="E3" s="50"/>
      <c r="F3" s="50"/>
      <c r="G3" s="50">
        <v>4</v>
      </c>
      <c r="H3" s="50" t="s">
        <v>291</v>
      </c>
      <c r="I3" s="50"/>
    </row>
    <row r="4" spans="1:9" ht="56.25" customHeight="1" thickBot="1">
      <c r="A4" s="52" t="s">
        <v>0</v>
      </c>
      <c r="B4" s="52" t="s">
        <v>1</v>
      </c>
      <c r="C4" s="52" t="s">
        <v>2</v>
      </c>
      <c r="D4" s="52" t="s">
        <v>3</v>
      </c>
      <c r="E4" s="52" t="s">
        <v>4</v>
      </c>
      <c r="F4" s="52" t="s">
        <v>5</v>
      </c>
      <c r="G4" s="52" t="s">
        <v>6</v>
      </c>
      <c r="H4" s="52" t="s">
        <v>7</v>
      </c>
      <c r="I4" s="53" t="s">
        <v>8</v>
      </c>
    </row>
    <row r="5" spans="1:9" ht="30" customHeight="1" thickBot="1">
      <c r="A5" s="182" t="s">
        <v>9</v>
      </c>
      <c r="B5" s="182"/>
      <c r="C5" s="182"/>
      <c r="D5" s="182"/>
      <c r="E5" s="182"/>
      <c r="F5" s="182"/>
      <c r="G5" s="182"/>
      <c r="H5" s="182"/>
      <c r="I5" s="182"/>
    </row>
    <row r="6" spans="1:9" ht="30" customHeight="1" thickBot="1">
      <c r="A6" s="191" t="s">
        <v>344</v>
      </c>
      <c r="B6" s="194">
        <v>20</v>
      </c>
      <c r="C6" s="67" t="s">
        <v>345</v>
      </c>
      <c r="D6" s="68">
        <v>3</v>
      </c>
      <c r="E6" s="68">
        <v>1.8</v>
      </c>
      <c r="F6" s="68" t="s">
        <v>136</v>
      </c>
      <c r="G6" s="68"/>
      <c r="H6" s="68" t="s">
        <v>136</v>
      </c>
      <c r="I6" s="68" t="s">
        <v>136</v>
      </c>
    </row>
    <row r="7" spans="1:9" ht="30" customHeight="1" thickBot="1">
      <c r="A7" s="204"/>
      <c r="B7" s="205"/>
      <c r="C7" s="69" t="s">
        <v>134</v>
      </c>
      <c r="D7" s="70">
        <v>20</v>
      </c>
      <c r="E7" s="70">
        <v>20</v>
      </c>
      <c r="F7" s="70">
        <v>0.56000000000000005</v>
      </c>
      <c r="G7" s="70">
        <v>0.64</v>
      </c>
      <c r="H7" s="70">
        <v>0.94</v>
      </c>
      <c r="I7" s="70">
        <v>11.8</v>
      </c>
    </row>
    <row r="8" spans="1:9" ht="30" customHeight="1" thickBot="1">
      <c r="A8" s="188"/>
      <c r="B8" s="189"/>
      <c r="C8" s="189"/>
      <c r="D8" s="189"/>
      <c r="E8" s="190"/>
      <c r="F8" s="105">
        <f>SUM(F6:F7)</f>
        <v>0.56000000000000005</v>
      </c>
      <c r="G8" s="105">
        <f t="shared" ref="G8:I8" si="0">SUM(G6:G7)</f>
        <v>0.64</v>
      </c>
      <c r="H8" s="105">
        <f t="shared" si="0"/>
        <v>0.94</v>
      </c>
      <c r="I8" s="105">
        <f t="shared" si="0"/>
        <v>11.8</v>
      </c>
    </row>
    <row r="9" spans="1:9" ht="30" customHeight="1" thickBot="1">
      <c r="A9" s="65" t="s">
        <v>143</v>
      </c>
      <c r="B9" s="55">
        <v>80</v>
      </c>
      <c r="C9" s="73" t="s">
        <v>143</v>
      </c>
      <c r="D9" s="60">
        <v>80</v>
      </c>
      <c r="E9" s="60">
        <v>80</v>
      </c>
      <c r="F9" s="60">
        <v>0.56999999999999995</v>
      </c>
      <c r="G9" s="60"/>
      <c r="H9" s="60">
        <v>9.35</v>
      </c>
      <c r="I9" s="60">
        <v>42.38</v>
      </c>
    </row>
    <row r="10" spans="1:9" ht="30" customHeight="1" thickBot="1">
      <c r="A10" s="184"/>
      <c r="B10" s="184"/>
      <c r="C10" s="184"/>
      <c r="D10" s="184"/>
      <c r="E10" s="184"/>
      <c r="F10" s="184"/>
      <c r="G10" s="184"/>
      <c r="H10" s="184"/>
      <c r="I10" s="184"/>
    </row>
    <row r="11" spans="1:9" ht="30" customHeight="1" thickBot="1">
      <c r="A11" s="191" t="s">
        <v>96</v>
      </c>
      <c r="B11" s="194">
        <v>200</v>
      </c>
      <c r="C11" s="73" t="s">
        <v>175</v>
      </c>
      <c r="D11" s="60">
        <v>30</v>
      </c>
      <c r="E11" s="60">
        <v>30</v>
      </c>
      <c r="F11" s="60">
        <v>2.1</v>
      </c>
      <c r="G11" s="60">
        <v>0.3</v>
      </c>
      <c r="H11" s="60">
        <v>21.42</v>
      </c>
      <c r="I11" s="60">
        <v>99</v>
      </c>
    </row>
    <row r="12" spans="1:9" ht="30" customHeight="1" thickBot="1">
      <c r="A12" s="228"/>
      <c r="B12" s="228"/>
      <c r="C12" s="73" t="s">
        <v>176</v>
      </c>
      <c r="D12" s="60">
        <v>5</v>
      </c>
      <c r="E12" s="60">
        <v>5</v>
      </c>
      <c r="F12" s="60">
        <v>0.11</v>
      </c>
      <c r="G12" s="60" t="s">
        <v>136</v>
      </c>
      <c r="H12" s="60">
        <v>3.3</v>
      </c>
      <c r="I12" s="60">
        <v>13.2</v>
      </c>
    </row>
    <row r="13" spans="1:9" ht="30" customHeight="1" thickBot="1">
      <c r="A13" s="228"/>
      <c r="B13" s="228"/>
      <c r="C13" s="73" t="s">
        <v>147</v>
      </c>
      <c r="D13" s="60">
        <v>5</v>
      </c>
      <c r="E13" s="60">
        <v>5</v>
      </c>
      <c r="F13" s="60" t="s">
        <v>136</v>
      </c>
      <c r="G13" s="60" t="s">
        <v>136</v>
      </c>
      <c r="H13" s="60">
        <v>9.98</v>
      </c>
      <c r="I13" s="60">
        <v>37.9</v>
      </c>
    </row>
    <row r="14" spans="1:9" ht="30" customHeight="1" thickBot="1">
      <c r="A14" s="228"/>
      <c r="B14" s="228"/>
      <c r="C14" s="73" t="s">
        <v>134</v>
      </c>
      <c r="D14" s="57">
        <v>100</v>
      </c>
      <c r="E14" s="57">
        <v>100</v>
      </c>
      <c r="F14" s="57">
        <v>2.8</v>
      </c>
      <c r="G14" s="57">
        <v>3.2</v>
      </c>
      <c r="H14" s="57">
        <v>4.7</v>
      </c>
      <c r="I14" s="57">
        <v>59</v>
      </c>
    </row>
    <row r="15" spans="1:9" ht="30" customHeight="1" thickBot="1">
      <c r="A15" s="228"/>
      <c r="B15" s="228"/>
      <c r="C15" s="73" t="s">
        <v>146</v>
      </c>
      <c r="D15" s="60">
        <v>3</v>
      </c>
      <c r="E15" s="60">
        <v>3</v>
      </c>
      <c r="F15" s="60">
        <v>0.01</v>
      </c>
      <c r="G15" s="60">
        <v>2.35</v>
      </c>
      <c r="H15" s="60">
        <v>0.01</v>
      </c>
      <c r="I15" s="60">
        <v>22.02</v>
      </c>
    </row>
    <row r="16" spans="1:9" ht="30" customHeight="1" thickBot="1">
      <c r="A16" s="229"/>
      <c r="B16" s="229"/>
      <c r="C16" s="73" t="s">
        <v>158</v>
      </c>
      <c r="D16" s="60">
        <v>5</v>
      </c>
      <c r="E16" s="60">
        <v>5</v>
      </c>
      <c r="F16" s="60">
        <v>0.26</v>
      </c>
      <c r="G16" s="60" t="s">
        <v>136</v>
      </c>
      <c r="H16" s="60">
        <v>2.75</v>
      </c>
      <c r="I16" s="60">
        <v>11.69</v>
      </c>
    </row>
    <row r="17" spans="1:9" ht="30" customHeight="1" thickBot="1">
      <c r="A17" s="184"/>
      <c r="B17" s="184"/>
      <c r="C17" s="184"/>
      <c r="D17" s="184"/>
      <c r="E17" s="184"/>
      <c r="F17" s="170">
        <f>SUM(F11:F16)</f>
        <v>5.2799999999999994</v>
      </c>
      <c r="G17" s="170">
        <f t="shared" ref="G17:I17" si="1">SUM(G11:G16)</f>
        <v>5.85</v>
      </c>
      <c r="H17" s="170">
        <f t="shared" si="1"/>
        <v>42.160000000000004</v>
      </c>
      <c r="I17" s="170">
        <f t="shared" si="1"/>
        <v>242.81</v>
      </c>
    </row>
    <row r="18" spans="1:9" ht="30" customHeight="1" thickBot="1">
      <c r="A18" s="191" t="s">
        <v>375</v>
      </c>
      <c r="B18" s="185" t="s">
        <v>370</v>
      </c>
      <c r="C18" s="73" t="s">
        <v>54</v>
      </c>
      <c r="D18" s="60">
        <v>30</v>
      </c>
      <c r="E18" s="60">
        <v>30</v>
      </c>
      <c r="F18" s="60">
        <v>2.13</v>
      </c>
      <c r="G18" s="60">
        <v>0.33</v>
      </c>
      <c r="H18" s="60">
        <v>13.9</v>
      </c>
      <c r="I18" s="60">
        <v>68.7</v>
      </c>
    </row>
    <row r="19" spans="1:9" ht="30" customHeight="1" thickBot="1">
      <c r="A19" s="232"/>
      <c r="B19" s="182"/>
      <c r="C19" s="73" t="s">
        <v>177</v>
      </c>
      <c r="D19" s="57">
        <v>5</v>
      </c>
      <c r="E19" s="57">
        <v>5</v>
      </c>
      <c r="F19" s="57">
        <v>1.3</v>
      </c>
      <c r="G19" s="57">
        <v>1.35</v>
      </c>
      <c r="H19" s="57"/>
      <c r="I19" s="57">
        <v>17.350000000000001</v>
      </c>
    </row>
    <row r="20" spans="1:9" ht="30" customHeight="1" thickBot="1">
      <c r="A20" s="184"/>
      <c r="B20" s="184"/>
      <c r="C20" s="184"/>
      <c r="D20" s="184"/>
      <c r="E20" s="184"/>
      <c r="F20" s="170">
        <f t="shared" ref="F20:I20" si="2">SUM(F18:F19)</f>
        <v>3.4299999999999997</v>
      </c>
      <c r="G20" s="170">
        <f t="shared" si="2"/>
        <v>1.6800000000000002</v>
      </c>
      <c r="H20" s="170">
        <f t="shared" si="2"/>
        <v>13.9</v>
      </c>
      <c r="I20" s="170">
        <f t="shared" si="2"/>
        <v>86.050000000000011</v>
      </c>
    </row>
    <row r="21" spans="1:9" ht="30" customHeight="1" thickBot="1">
      <c r="A21" s="191" t="s">
        <v>161</v>
      </c>
      <c r="B21" s="194">
        <v>200</v>
      </c>
      <c r="C21" s="56" t="s">
        <v>161</v>
      </c>
      <c r="D21" s="149">
        <v>8.0000000000000004E-4</v>
      </c>
      <c r="E21" s="149">
        <v>8.0000000000000004E-4</v>
      </c>
      <c r="F21" s="58"/>
      <c r="G21" s="58"/>
      <c r="H21" s="57"/>
      <c r="I21" s="57"/>
    </row>
    <row r="22" spans="1:9" ht="30" customHeight="1" thickBot="1">
      <c r="A22" s="232"/>
      <c r="B22" s="233"/>
      <c r="C22" s="73" t="s">
        <v>134</v>
      </c>
      <c r="D22" s="57">
        <v>100</v>
      </c>
      <c r="E22" s="57"/>
      <c r="F22" s="57"/>
      <c r="G22" s="57"/>
      <c r="H22" s="57"/>
      <c r="I22" s="57"/>
    </row>
    <row r="23" spans="1:9" ht="30" customHeight="1" thickBot="1">
      <c r="A23" s="207"/>
      <c r="B23" s="244"/>
      <c r="C23" s="73" t="s">
        <v>137</v>
      </c>
      <c r="D23" s="153">
        <v>10</v>
      </c>
      <c r="E23" s="153">
        <v>10</v>
      </c>
      <c r="F23" s="153"/>
      <c r="G23" s="153"/>
      <c r="H23" s="153">
        <v>9.5500000000000007</v>
      </c>
      <c r="I23" s="153">
        <v>39</v>
      </c>
    </row>
    <row r="24" spans="1:9" ht="30" customHeight="1" thickBot="1">
      <c r="A24" s="184"/>
      <c r="B24" s="184"/>
      <c r="C24" s="184"/>
      <c r="D24" s="184"/>
      <c r="E24" s="184"/>
      <c r="F24" s="58">
        <f>SUM(F21:F23)</f>
        <v>0</v>
      </c>
      <c r="G24" s="58">
        <f>SUM(G21:G23)</f>
        <v>0</v>
      </c>
      <c r="H24" s="58">
        <f>SUM(H21:H23)</f>
        <v>9.5500000000000007</v>
      </c>
      <c r="I24" s="58">
        <f>SUM(I21:I23)</f>
        <v>39</v>
      </c>
    </row>
    <row r="25" spans="1:9" ht="30" customHeight="1" thickBot="1">
      <c r="A25" s="182" t="s">
        <v>33</v>
      </c>
      <c r="B25" s="182"/>
      <c r="C25" s="182"/>
      <c r="D25" s="182"/>
      <c r="E25" s="182"/>
      <c r="F25" s="58">
        <f>F8+F9+F17+F20+F24</f>
        <v>9.84</v>
      </c>
      <c r="G25" s="170">
        <f t="shared" ref="G25:I25" si="3">G8+G9+G17+G20+G24</f>
        <v>8.17</v>
      </c>
      <c r="H25" s="170">
        <f t="shared" si="3"/>
        <v>75.900000000000006</v>
      </c>
      <c r="I25" s="170">
        <f t="shared" si="3"/>
        <v>422.04</v>
      </c>
    </row>
    <row r="26" spans="1:9" ht="30" customHeight="1" thickBot="1">
      <c r="A26" s="238" t="s">
        <v>15</v>
      </c>
      <c r="B26" s="238"/>
      <c r="C26" s="238"/>
      <c r="D26" s="238"/>
      <c r="E26" s="238"/>
      <c r="F26" s="238"/>
      <c r="G26" s="238"/>
      <c r="H26" s="238"/>
      <c r="I26" s="238"/>
    </row>
    <row r="27" spans="1:9" ht="30" customHeight="1" thickBot="1">
      <c r="A27" s="124" t="s">
        <v>53</v>
      </c>
      <c r="B27" s="66">
        <v>125</v>
      </c>
      <c r="C27" s="56" t="s">
        <v>16</v>
      </c>
      <c r="D27" s="123">
        <v>125</v>
      </c>
      <c r="E27" s="123">
        <v>125</v>
      </c>
      <c r="F27" s="123"/>
      <c r="G27" s="123"/>
      <c r="H27" s="123">
        <v>8.75</v>
      </c>
      <c r="I27" s="123">
        <v>35</v>
      </c>
    </row>
    <row r="28" spans="1:9" ht="30" customHeight="1" thickBot="1">
      <c r="A28" s="182" t="s">
        <v>17</v>
      </c>
      <c r="B28" s="182"/>
      <c r="C28" s="182"/>
      <c r="D28" s="182"/>
      <c r="E28" s="182"/>
      <c r="F28" s="182"/>
      <c r="G28" s="182"/>
      <c r="H28" s="182"/>
      <c r="I28" s="182"/>
    </row>
    <row r="29" spans="1:9" ht="30" customHeight="1" thickBot="1">
      <c r="A29" s="191" t="s">
        <v>378</v>
      </c>
      <c r="B29" s="194">
        <v>50</v>
      </c>
      <c r="C29" s="67" t="s">
        <v>153</v>
      </c>
      <c r="D29" s="68">
        <v>20</v>
      </c>
      <c r="E29" s="68">
        <v>16</v>
      </c>
      <c r="F29" s="68">
        <v>0.04</v>
      </c>
      <c r="G29" s="68">
        <v>0.01</v>
      </c>
      <c r="H29" s="68">
        <v>1.1599999999999999</v>
      </c>
      <c r="I29" s="68">
        <v>5.4</v>
      </c>
    </row>
    <row r="30" spans="1:9" ht="30" customHeight="1" thickBot="1">
      <c r="A30" s="213"/>
      <c r="B30" s="213"/>
      <c r="C30" s="69" t="s">
        <v>138</v>
      </c>
      <c r="D30" s="70">
        <v>4</v>
      </c>
      <c r="E30" s="70">
        <v>4</v>
      </c>
      <c r="F30" s="70"/>
      <c r="G30" s="70">
        <v>3.75</v>
      </c>
      <c r="H30" s="70"/>
      <c r="I30" s="70">
        <v>34.92</v>
      </c>
    </row>
    <row r="31" spans="1:9" ht="30" customHeight="1" thickBot="1">
      <c r="A31" s="213"/>
      <c r="B31" s="213"/>
      <c r="C31" s="69" t="s">
        <v>192</v>
      </c>
      <c r="D31" s="70">
        <v>40</v>
      </c>
      <c r="E31" s="70">
        <v>32</v>
      </c>
      <c r="F31" s="70">
        <v>0.57999999999999996</v>
      </c>
      <c r="G31" s="70">
        <v>0.03</v>
      </c>
      <c r="H31" s="70">
        <v>1.5</v>
      </c>
      <c r="I31" s="70">
        <v>8.64</v>
      </c>
    </row>
    <row r="32" spans="1:9" ht="30" customHeight="1" thickBot="1">
      <c r="A32" s="213"/>
      <c r="B32" s="213"/>
      <c r="C32" s="69" t="s">
        <v>137</v>
      </c>
      <c r="D32" s="70">
        <v>3</v>
      </c>
      <c r="E32" s="70">
        <v>3</v>
      </c>
      <c r="F32" s="70">
        <v>0.09</v>
      </c>
      <c r="G32" s="70"/>
      <c r="H32" s="70">
        <v>2.86</v>
      </c>
      <c r="I32" s="70">
        <v>11.7</v>
      </c>
    </row>
    <row r="33" spans="1:9" ht="30" customHeight="1" thickBot="1">
      <c r="A33" s="206"/>
      <c r="B33" s="236"/>
      <c r="C33" s="236"/>
      <c r="D33" s="236"/>
      <c r="E33" s="237"/>
      <c r="F33" s="58">
        <f>SUM(F29:F32)</f>
        <v>0.71</v>
      </c>
      <c r="G33" s="58">
        <f>SUM(G29:G32)</f>
        <v>3.7899999999999996</v>
      </c>
      <c r="H33" s="58">
        <f>SUM(H29:H32)</f>
        <v>5.52</v>
      </c>
      <c r="I33" s="58">
        <f>SUM(I29:I32)</f>
        <v>60.66</v>
      </c>
    </row>
    <row r="34" spans="1:9" ht="30" customHeight="1" thickBot="1">
      <c r="A34" s="191" t="s">
        <v>379</v>
      </c>
      <c r="B34" s="194">
        <v>200</v>
      </c>
      <c r="C34" s="73" t="s">
        <v>380</v>
      </c>
      <c r="D34" s="123">
        <v>10</v>
      </c>
      <c r="E34" s="123">
        <v>10</v>
      </c>
      <c r="F34" s="123">
        <v>1.08</v>
      </c>
      <c r="G34" s="123">
        <v>0.6</v>
      </c>
      <c r="H34" s="123">
        <v>6.1</v>
      </c>
      <c r="I34" s="123">
        <v>35.1</v>
      </c>
    </row>
    <row r="35" spans="1:9" ht="30" customHeight="1" thickBot="1">
      <c r="A35" s="228"/>
      <c r="B35" s="228"/>
      <c r="C35" s="73" t="s">
        <v>50</v>
      </c>
      <c r="D35" s="158">
        <v>29</v>
      </c>
      <c r="E35" s="158">
        <v>20</v>
      </c>
      <c r="F35" s="158">
        <v>5.28</v>
      </c>
      <c r="G35" s="158">
        <v>4.57</v>
      </c>
      <c r="H35" s="158"/>
      <c r="I35" s="158">
        <v>62.28</v>
      </c>
    </row>
    <row r="36" spans="1:9" ht="30" customHeight="1" thickBot="1">
      <c r="A36" s="228"/>
      <c r="B36" s="228"/>
      <c r="C36" s="73" t="s">
        <v>167</v>
      </c>
      <c r="D36" s="125">
        <v>70</v>
      </c>
      <c r="E36" s="125">
        <v>49</v>
      </c>
      <c r="F36" s="125">
        <v>0.98</v>
      </c>
      <c r="G36" s="125">
        <v>0.2</v>
      </c>
      <c r="H36" s="125">
        <v>7.98</v>
      </c>
      <c r="I36" s="125">
        <v>39.200000000000003</v>
      </c>
    </row>
    <row r="37" spans="1:9" ht="30" customHeight="1" thickBot="1">
      <c r="A37" s="228"/>
      <c r="B37" s="228"/>
      <c r="C37" s="73" t="s">
        <v>153</v>
      </c>
      <c r="D37" s="125">
        <v>15</v>
      </c>
      <c r="E37" s="125">
        <v>12</v>
      </c>
      <c r="F37" s="125">
        <v>0.03</v>
      </c>
      <c r="G37" s="125"/>
      <c r="H37" s="125">
        <v>0.87</v>
      </c>
      <c r="I37" s="125">
        <v>4.0999999999999996</v>
      </c>
    </row>
    <row r="38" spans="1:9" ht="30" customHeight="1" thickBot="1">
      <c r="A38" s="229"/>
      <c r="B38" s="229"/>
      <c r="C38" s="73" t="s">
        <v>174</v>
      </c>
      <c r="D38" s="125">
        <v>10</v>
      </c>
      <c r="E38" s="125">
        <v>8</v>
      </c>
      <c r="F38" s="125">
        <v>0.11</v>
      </c>
      <c r="G38" s="125"/>
      <c r="H38" s="125">
        <v>0.73</v>
      </c>
      <c r="I38" s="125">
        <v>3.3</v>
      </c>
    </row>
    <row r="39" spans="1:9" ht="30" customHeight="1" thickBot="1">
      <c r="A39" s="206"/>
      <c r="B39" s="236"/>
      <c r="C39" s="236"/>
      <c r="D39" s="236"/>
      <c r="E39" s="237"/>
      <c r="F39" s="58">
        <f>SUM(F34:F38)</f>
        <v>7.48</v>
      </c>
      <c r="G39" s="58">
        <f>SUM(G34:G38)</f>
        <v>5.37</v>
      </c>
      <c r="H39" s="58">
        <f>SUM(H34:H38)</f>
        <v>15.68</v>
      </c>
      <c r="I39" s="58">
        <f>SUM(I34:I38)</f>
        <v>143.97999999999999</v>
      </c>
    </row>
    <row r="40" spans="1:9" ht="30" customHeight="1" thickBot="1">
      <c r="A40" s="191" t="s">
        <v>353</v>
      </c>
      <c r="B40" s="194" t="s">
        <v>436</v>
      </c>
      <c r="C40" s="67" t="s">
        <v>151</v>
      </c>
      <c r="D40" s="158">
        <v>50</v>
      </c>
      <c r="E40" s="158">
        <v>35</v>
      </c>
      <c r="F40" s="158">
        <v>7</v>
      </c>
      <c r="G40" s="158">
        <v>3.42</v>
      </c>
      <c r="H40" s="158"/>
      <c r="I40" s="158">
        <v>58.8</v>
      </c>
    </row>
    <row r="41" spans="1:9" ht="30" customHeight="1" thickBot="1">
      <c r="A41" s="213"/>
      <c r="B41" s="213"/>
      <c r="C41" s="69" t="s">
        <v>174</v>
      </c>
      <c r="D41" s="60">
        <v>20</v>
      </c>
      <c r="E41" s="60">
        <v>16</v>
      </c>
      <c r="F41" s="60">
        <v>0.22</v>
      </c>
      <c r="G41" s="60"/>
      <c r="H41" s="60">
        <v>1.46</v>
      </c>
      <c r="I41" s="60">
        <v>6.6</v>
      </c>
    </row>
    <row r="42" spans="1:9" ht="30" customHeight="1" thickBot="1">
      <c r="A42" s="213"/>
      <c r="B42" s="213"/>
      <c r="C42" s="69" t="s">
        <v>193</v>
      </c>
      <c r="D42" s="60">
        <v>5</v>
      </c>
      <c r="E42" s="60">
        <v>5</v>
      </c>
      <c r="F42" s="60">
        <v>0.24</v>
      </c>
      <c r="G42" s="60"/>
      <c r="H42" s="60">
        <v>0.95</v>
      </c>
      <c r="I42" s="60">
        <v>5</v>
      </c>
    </row>
    <row r="43" spans="1:9" ht="30" customHeight="1" thickBot="1">
      <c r="A43" s="213"/>
      <c r="B43" s="213"/>
      <c r="C43" s="69" t="s">
        <v>216</v>
      </c>
      <c r="D43" s="60">
        <v>45</v>
      </c>
      <c r="E43" s="60">
        <v>45</v>
      </c>
      <c r="F43" s="60">
        <v>5.67</v>
      </c>
      <c r="G43" s="60">
        <v>1.49</v>
      </c>
      <c r="H43" s="60">
        <v>27.95</v>
      </c>
      <c r="I43" s="60">
        <v>150.80000000000001</v>
      </c>
    </row>
    <row r="44" spans="1:9" ht="30" customHeight="1" thickBot="1">
      <c r="A44" s="213"/>
      <c r="B44" s="213"/>
      <c r="C44" s="69" t="s">
        <v>146</v>
      </c>
      <c r="D44" s="153">
        <v>5</v>
      </c>
      <c r="E44" s="153">
        <v>5</v>
      </c>
      <c r="F44" s="153">
        <v>0.02</v>
      </c>
      <c r="G44" s="153">
        <v>3.92</v>
      </c>
      <c r="H44" s="153">
        <v>0.02</v>
      </c>
      <c r="I44" s="153">
        <v>36.700000000000003</v>
      </c>
    </row>
    <row r="45" spans="1:9" ht="30" customHeight="1" thickBot="1">
      <c r="A45" s="213"/>
      <c r="B45" s="213"/>
      <c r="C45" s="69" t="s">
        <v>138</v>
      </c>
      <c r="D45" s="60">
        <v>3</v>
      </c>
      <c r="E45" s="60">
        <v>3</v>
      </c>
      <c r="F45" s="60"/>
      <c r="G45" s="60">
        <v>2.81</v>
      </c>
      <c r="H45" s="60"/>
      <c r="I45" s="60">
        <v>26.19</v>
      </c>
    </row>
    <row r="46" spans="1:9" ht="30" customHeight="1" thickBot="1">
      <c r="A46" s="206"/>
      <c r="B46" s="236"/>
      <c r="C46" s="236"/>
      <c r="D46" s="236"/>
      <c r="E46" s="237"/>
      <c r="F46" s="109">
        <f>SUM(F40:F45)</f>
        <v>13.149999999999999</v>
      </c>
      <c r="G46" s="109">
        <f t="shared" ref="G46:I46" si="4">SUM(G40:G45)</f>
        <v>11.64</v>
      </c>
      <c r="H46" s="109">
        <f t="shared" si="4"/>
        <v>30.38</v>
      </c>
      <c r="I46" s="109">
        <f t="shared" si="4"/>
        <v>284.08999999999997</v>
      </c>
    </row>
    <row r="47" spans="1:9" ht="30" customHeight="1" thickBot="1">
      <c r="A47" s="180" t="s">
        <v>51</v>
      </c>
      <c r="B47" s="181">
        <v>200</v>
      </c>
      <c r="C47" s="56" t="s">
        <v>27</v>
      </c>
      <c r="D47" s="57">
        <v>9</v>
      </c>
      <c r="E47" s="57">
        <v>9</v>
      </c>
      <c r="F47" s="57">
        <v>0.4</v>
      </c>
      <c r="G47" s="57"/>
      <c r="H47" s="57">
        <v>0.56000000000000005</v>
      </c>
      <c r="I47" s="57">
        <v>25.11</v>
      </c>
    </row>
    <row r="48" spans="1:9" ht="30" customHeight="1" thickBot="1">
      <c r="A48" s="180"/>
      <c r="B48" s="181"/>
      <c r="C48" s="56" t="s">
        <v>14</v>
      </c>
      <c r="D48" s="153">
        <v>10</v>
      </c>
      <c r="E48" s="153">
        <v>10</v>
      </c>
      <c r="F48" s="153"/>
      <c r="G48" s="153"/>
      <c r="H48" s="153">
        <v>9.5500000000000007</v>
      </c>
      <c r="I48" s="153">
        <v>39</v>
      </c>
    </row>
    <row r="49" spans="1:9" ht="30" customHeight="1" thickBot="1">
      <c r="A49" s="206"/>
      <c r="B49" s="236"/>
      <c r="C49" s="236"/>
      <c r="D49" s="236"/>
      <c r="E49" s="237"/>
      <c r="F49" s="58">
        <f>SUM(F47:F48)</f>
        <v>0.4</v>
      </c>
      <c r="G49" s="58">
        <f>SUM(G47:G48)</f>
        <v>0</v>
      </c>
      <c r="H49" s="58">
        <f>SUM(H47:H48)</f>
        <v>10.110000000000001</v>
      </c>
      <c r="I49" s="58">
        <f>SUM(I47:I48)</f>
        <v>64.11</v>
      </c>
    </row>
    <row r="50" spans="1:9" ht="30" customHeight="1" thickBot="1">
      <c r="A50" s="54" t="s">
        <v>52</v>
      </c>
      <c r="B50" s="150">
        <v>30</v>
      </c>
      <c r="C50" s="56" t="s">
        <v>28</v>
      </c>
      <c r="D50" s="149">
        <v>30</v>
      </c>
      <c r="E50" s="149">
        <v>30</v>
      </c>
      <c r="F50" s="149">
        <v>1.56</v>
      </c>
      <c r="G50" s="149">
        <v>0.36</v>
      </c>
      <c r="H50" s="149">
        <v>13.28</v>
      </c>
      <c r="I50" s="149">
        <v>64.2</v>
      </c>
    </row>
    <row r="51" spans="1:9" ht="30" customHeight="1" thickBot="1">
      <c r="A51" s="188" t="s">
        <v>32</v>
      </c>
      <c r="B51" s="258"/>
      <c r="C51" s="258"/>
      <c r="D51" s="258"/>
      <c r="E51" s="259"/>
      <c r="F51" s="58">
        <f>F33+F39+F46+F49+F50</f>
        <v>23.299999999999997</v>
      </c>
      <c r="G51" s="170">
        <f t="shared" ref="G51:I51" si="5">G33+G39+G46+G49+G50</f>
        <v>21.16</v>
      </c>
      <c r="H51" s="170">
        <f t="shared" si="5"/>
        <v>74.97</v>
      </c>
      <c r="I51" s="170">
        <f t="shared" si="5"/>
        <v>617.04</v>
      </c>
    </row>
    <row r="52" spans="1:9" ht="30" customHeight="1" thickBot="1">
      <c r="A52" s="188" t="s">
        <v>29</v>
      </c>
      <c r="B52" s="258"/>
      <c r="C52" s="258"/>
      <c r="D52" s="258"/>
      <c r="E52" s="258"/>
      <c r="F52" s="258"/>
      <c r="G52" s="258"/>
      <c r="H52" s="258"/>
      <c r="I52" s="259"/>
    </row>
    <row r="53" spans="1:9" ht="30" customHeight="1" thickBot="1">
      <c r="A53" s="106" t="s">
        <v>341</v>
      </c>
      <c r="B53" s="66">
        <v>50</v>
      </c>
      <c r="C53" s="67" t="s">
        <v>342</v>
      </c>
      <c r="D53" s="68">
        <v>4</v>
      </c>
      <c r="E53" s="68">
        <v>4</v>
      </c>
      <c r="F53" s="68">
        <v>0.16</v>
      </c>
      <c r="G53" s="68"/>
      <c r="H53" s="68">
        <v>2.72</v>
      </c>
      <c r="I53" s="68">
        <v>1.1200000000000001</v>
      </c>
    </row>
    <row r="54" spans="1:9" ht="30" customHeight="1" thickBot="1">
      <c r="A54" s="188"/>
      <c r="B54" s="258"/>
      <c r="C54" s="258"/>
      <c r="D54" s="258"/>
      <c r="E54" s="258"/>
      <c r="F54" s="258"/>
      <c r="G54" s="258"/>
      <c r="H54" s="258"/>
      <c r="I54" s="259"/>
    </row>
    <row r="55" spans="1:9" ht="30" customHeight="1" thickBot="1">
      <c r="A55" s="262" t="s">
        <v>394</v>
      </c>
      <c r="B55" s="194">
        <v>90</v>
      </c>
      <c r="C55" s="56" t="s">
        <v>45</v>
      </c>
      <c r="D55" s="57">
        <v>40</v>
      </c>
      <c r="E55" s="57">
        <v>40</v>
      </c>
      <c r="F55" s="57">
        <v>3.72</v>
      </c>
      <c r="G55" s="57">
        <v>0.4</v>
      </c>
      <c r="H55" s="57">
        <v>27.88</v>
      </c>
      <c r="I55" s="57">
        <v>126.8</v>
      </c>
    </row>
    <row r="56" spans="1:9" ht="30" customHeight="1" thickBot="1">
      <c r="A56" s="263"/>
      <c r="B56" s="233"/>
      <c r="C56" s="56" t="s">
        <v>11</v>
      </c>
      <c r="D56" s="57">
        <v>3</v>
      </c>
      <c r="E56" s="57">
        <v>3</v>
      </c>
      <c r="F56" s="57">
        <v>0.01</v>
      </c>
      <c r="G56" s="57">
        <v>2.35</v>
      </c>
      <c r="H56" s="57">
        <v>0.01</v>
      </c>
      <c r="I56" s="57">
        <v>22.02</v>
      </c>
    </row>
    <row r="57" spans="1:9" ht="30" customHeight="1" thickBot="1">
      <c r="A57" s="263"/>
      <c r="B57" s="233"/>
      <c r="C57" s="56" t="s">
        <v>48</v>
      </c>
      <c r="D57" s="57">
        <v>40</v>
      </c>
      <c r="E57" s="57">
        <v>40</v>
      </c>
      <c r="F57" s="57">
        <v>1.1200000000000001</v>
      </c>
      <c r="G57" s="57">
        <v>1.28</v>
      </c>
      <c r="H57" s="57">
        <v>1.88</v>
      </c>
      <c r="I57" s="57">
        <v>23.6</v>
      </c>
    </row>
    <row r="58" spans="1:9" ht="30" customHeight="1" thickBot="1">
      <c r="A58" s="263"/>
      <c r="B58" s="233"/>
      <c r="C58" s="56" t="s">
        <v>24</v>
      </c>
      <c r="D58" s="57">
        <v>4</v>
      </c>
      <c r="E58" s="57">
        <v>3.48</v>
      </c>
      <c r="F58" s="57">
        <v>0.64</v>
      </c>
      <c r="G58" s="57">
        <v>1.03</v>
      </c>
      <c r="H58" s="57">
        <v>0.01</v>
      </c>
      <c r="I58" s="57">
        <v>11.5</v>
      </c>
    </row>
    <row r="59" spans="1:9" ht="30" customHeight="1" thickBot="1">
      <c r="A59" s="263"/>
      <c r="B59" s="233"/>
      <c r="C59" s="56" t="s">
        <v>47</v>
      </c>
      <c r="D59" s="57">
        <v>3</v>
      </c>
      <c r="E59" s="57">
        <v>3</v>
      </c>
      <c r="F59" s="57"/>
      <c r="G59" s="57"/>
      <c r="H59" s="57">
        <v>2.86</v>
      </c>
      <c r="I59" s="57">
        <v>11.7</v>
      </c>
    </row>
    <row r="60" spans="1:9" ht="30" customHeight="1" thickBot="1">
      <c r="A60" s="263"/>
      <c r="B60" s="233"/>
      <c r="C60" s="56" t="s">
        <v>19</v>
      </c>
      <c r="D60" s="57">
        <v>5</v>
      </c>
      <c r="E60" s="57">
        <v>5</v>
      </c>
      <c r="F60" s="57"/>
      <c r="G60" s="57">
        <v>4.6900000000000004</v>
      </c>
      <c r="H60" s="57"/>
      <c r="I60" s="57">
        <v>43.65</v>
      </c>
    </row>
    <row r="61" spans="1:9" ht="30" customHeight="1" thickBot="1">
      <c r="A61" s="264"/>
      <c r="B61" s="244"/>
      <c r="C61" s="56" t="s">
        <v>31</v>
      </c>
      <c r="D61" s="149">
        <v>2.0000000000000001E-4</v>
      </c>
      <c r="E61" s="149">
        <v>2.0000000000000001E-4</v>
      </c>
      <c r="F61" s="57"/>
      <c r="G61" s="57"/>
      <c r="H61" s="57"/>
      <c r="I61" s="57"/>
    </row>
    <row r="62" spans="1:9" ht="30" customHeight="1" thickBot="1">
      <c r="A62" s="206"/>
      <c r="B62" s="236"/>
      <c r="C62" s="236"/>
      <c r="D62" s="236"/>
      <c r="E62" s="237"/>
      <c r="F62" s="58">
        <f>SUM(F55:F61)</f>
        <v>5.4899999999999993</v>
      </c>
      <c r="G62" s="58">
        <f>SUM(G55:G61)</f>
        <v>9.75</v>
      </c>
      <c r="H62" s="58">
        <f>SUM(H55:H61)</f>
        <v>32.64</v>
      </c>
      <c r="I62" s="58">
        <f>SUM(I55:I61)</f>
        <v>239.26999999999998</v>
      </c>
    </row>
    <row r="63" spans="1:9" ht="30" customHeight="1" thickBot="1">
      <c r="A63" s="191" t="s">
        <v>108</v>
      </c>
      <c r="B63" s="194">
        <v>200</v>
      </c>
      <c r="C63" s="73" t="s">
        <v>142</v>
      </c>
      <c r="D63" s="57">
        <v>0.8</v>
      </c>
      <c r="E63" s="57">
        <v>0.8</v>
      </c>
      <c r="F63" s="57">
        <v>0.19</v>
      </c>
      <c r="G63" s="57">
        <v>0.14000000000000001</v>
      </c>
      <c r="H63" s="57">
        <v>0.19</v>
      </c>
      <c r="I63" s="57">
        <v>3.04</v>
      </c>
    </row>
    <row r="64" spans="1:9" ht="30" customHeight="1" thickBot="1">
      <c r="A64" s="228"/>
      <c r="B64" s="228"/>
      <c r="C64" s="73" t="s">
        <v>137</v>
      </c>
      <c r="D64" s="153">
        <v>10</v>
      </c>
      <c r="E64" s="153">
        <v>10</v>
      </c>
      <c r="F64" s="153"/>
      <c r="G64" s="153"/>
      <c r="H64" s="153">
        <v>9.5500000000000007</v>
      </c>
      <c r="I64" s="153">
        <v>39</v>
      </c>
    </row>
    <row r="65" spans="1:9" ht="30" customHeight="1" thickBot="1">
      <c r="A65" s="229"/>
      <c r="B65" s="229"/>
      <c r="C65" s="73" t="s">
        <v>134</v>
      </c>
      <c r="D65" s="171">
        <v>100</v>
      </c>
      <c r="E65" s="171">
        <v>100</v>
      </c>
      <c r="F65" s="171">
        <v>2.8</v>
      </c>
      <c r="G65" s="171">
        <v>3.2</v>
      </c>
      <c r="H65" s="171">
        <v>4.7</v>
      </c>
      <c r="I65" s="171">
        <v>59</v>
      </c>
    </row>
    <row r="66" spans="1:9" ht="30" customHeight="1" thickBot="1">
      <c r="A66" s="206"/>
      <c r="B66" s="236"/>
      <c r="C66" s="236"/>
      <c r="D66" s="236"/>
      <c r="E66" s="237"/>
      <c r="F66" s="170">
        <f>SUM(F63:F65)</f>
        <v>2.9899999999999998</v>
      </c>
      <c r="G66" s="170">
        <f t="shared" ref="G66:I66" si="6">SUM(G63:G65)</f>
        <v>3.3400000000000003</v>
      </c>
      <c r="H66" s="170">
        <f t="shared" si="6"/>
        <v>14.440000000000001</v>
      </c>
      <c r="I66" s="170">
        <f t="shared" si="6"/>
        <v>101.03999999999999</v>
      </c>
    </row>
    <row r="67" spans="1:9" ht="30" customHeight="1" thickBot="1">
      <c r="A67" s="62" t="s">
        <v>64</v>
      </c>
      <c r="B67" s="58">
        <v>100</v>
      </c>
      <c r="C67" s="59" t="s">
        <v>64</v>
      </c>
      <c r="D67" s="57">
        <v>100</v>
      </c>
      <c r="E67" s="57">
        <v>100</v>
      </c>
      <c r="F67" s="57">
        <v>8.5</v>
      </c>
      <c r="G67" s="57">
        <v>10</v>
      </c>
      <c r="H67" s="57">
        <v>3.5</v>
      </c>
      <c r="I67" s="57">
        <v>138</v>
      </c>
    </row>
    <row r="68" spans="1:9" ht="30" customHeight="1" thickBot="1">
      <c r="A68" s="206"/>
      <c r="B68" s="236"/>
      <c r="C68" s="236"/>
      <c r="D68" s="236"/>
      <c r="E68" s="236"/>
      <c r="F68" s="236"/>
      <c r="G68" s="236"/>
      <c r="H68" s="236"/>
      <c r="I68" s="237"/>
    </row>
    <row r="69" spans="1:9" ht="30" customHeight="1" thickBot="1">
      <c r="A69" s="62" t="s">
        <v>83</v>
      </c>
      <c r="B69" s="58">
        <v>15</v>
      </c>
      <c r="C69" s="59" t="s">
        <v>123</v>
      </c>
      <c r="D69" s="57">
        <v>15</v>
      </c>
      <c r="E69" s="57">
        <v>15</v>
      </c>
      <c r="F69" s="57">
        <v>1.26</v>
      </c>
      <c r="G69" s="57">
        <v>1.82</v>
      </c>
      <c r="H69" s="57">
        <v>11.02</v>
      </c>
      <c r="I69" s="57">
        <v>66.81</v>
      </c>
    </row>
    <row r="70" spans="1:9" ht="30" customHeight="1" thickBot="1">
      <c r="A70" s="188" t="s">
        <v>34</v>
      </c>
      <c r="B70" s="258"/>
      <c r="C70" s="258"/>
      <c r="D70" s="258"/>
      <c r="E70" s="259"/>
      <c r="F70" s="58">
        <f>F53+F62+F66+F67+F69</f>
        <v>18.400000000000002</v>
      </c>
      <c r="G70" s="170">
        <f t="shared" ref="G70:I70" si="7">G53+G62+G66+G67+G69</f>
        <v>24.91</v>
      </c>
      <c r="H70" s="170">
        <f t="shared" si="7"/>
        <v>64.319999999999993</v>
      </c>
      <c r="I70" s="170">
        <f t="shared" si="7"/>
        <v>546.24</v>
      </c>
    </row>
    <row r="71" spans="1:9" ht="30" customHeight="1" thickBot="1">
      <c r="A71" s="188" t="s">
        <v>35</v>
      </c>
      <c r="B71" s="258"/>
      <c r="C71" s="258"/>
      <c r="D71" s="258"/>
      <c r="E71" s="259"/>
      <c r="F71" s="58">
        <f>F25+F27+F51+F70</f>
        <v>51.540000000000006</v>
      </c>
      <c r="G71" s="170">
        <f t="shared" ref="G71:I71" si="8">G25+G27+G51+G70</f>
        <v>54.239999999999995</v>
      </c>
      <c r="H71" s="170">
        <f t="shared" si="8"/>
        <v>223.94</v>
      </c>
      <c r="I71" s="170">
        <f t="shared" si="8"/>
        <v>1620.32</v>
      </c>
    </row>
    <row r="72" spans="1:9" ht="26.25">
      <c r="A72" s="47"/>
      <c r="B72" s="47"/>
      <c r="C72" s="79"/>
      <c r="D72" s="50"/>
      <c r="E72" s="50"/>
      <c r="F72" s="50"/>
      <c r="G72" s="50"/>
      <c r="H72" s="50"/>
      <c r="I72" s="50"/>
    </row>
    <row r="73" spans="1:9" ht="26.25">
      <c r="A73" s="7"/>
      <c r="B73" s="7"/>
      <c r="C73" s="8"/>
      <c r="D73" s="9"/>
      <c r="E73" s="9"/>
      <c r="F73" s="9"/>
      <c r="G73" s="9"/>
      <c r="H73" s="9"/>
      <c r="I73" s="9"/>
    </row>
  </sheetData>
  <mergeCells count="41">
    <mergeCell ref="A71:E71"/>
    <mergeCell ref="A70:E70"/>
    <mergeCell ref="A68:I68"/>
    <mergeCell ref="A66:E66"/>
    <mergeCell ref="A54:I54"/>
    <mergeCell ref="A63:A65"/>
    <mergeCell ref="B63:B65"/>
    <mergeCell ref="A62:E62"/>
    <mergeCell ref="A20:E20"/>
    <mergeCell ref="B18:B19"/>
    <mergeCell ref="A18:A19"/>
    <mergeCell ref="A39:E39"/>
    <mergeCell ref="A24:E24"/>
    <mergeCell ref="A25:E25"/>
    <mergeCell ref="A26:I26"/>
    <mergeCell ref="A28:I28"/>
    <mergeCell ref="A29:A32"/>
    <mergeCell ref="B29:B32"/>
    <mergeCell ref="A33:E33"/>
    <mergeCell ref="A34:A38"/>
    <mergeCell ref="B34:B38"/>
    <mergeCell ref="B21:B23"/>
    <mergeCell ref="A21:A23"/>
    <mergeCell ref="A5:I5"/>
    <mergeCell ref="A10:I10"/>
    <mergeCell ref="A11:A16"/>
    <mergeCell ref="B11:B16"/>
    <mergeCell ref="A17:E17"/>
    <mergeCell ref="A8:E8"/>
    <mergeCell ref="A6:A7"/>
    <mergeCell ref="B6:B7"/>
    <mergeCell ref="A52:I52"/>
    <mergeCell ref="A55:A61"/>
    <mergeCell ref="B55:B61"/>
    <mergeCell ref="A40:A45"/>
    <mergeCell ref="B40:B45"/>
    <mergeCell ref="A46:E46"/>
    <mergeCell ref="A47:A48"/>
    <mergeCell ref="B47:B48"/>
    <mergeCell ref="A49:E49"/>
    <mergeCell ref="A51:E51"/>
  </mergeCells>
  <pageMargins left="0.7" right="0.7" top="0.75" bottom="0.75" header="0.3" footer="0.3"/>
  <pageSetup paperSize="9" scale="32" orientation="portrait" r:id="rId1"/>
  <rowBreaks count="1" manualBreakCount="1">
    <brk id="71" max="8" man="1"/>
  </rowBreaks>
</worksheet>
</file>

<file path=xl/worksheets/sheet17.xml><?xml version="1.0" encoding="utf-8"?>
<worksheet xmlns="http://schemas.openxmlformats.org/spreadsheetml/2006/main" xmlns:r="http://schemas.openxmlformats.org/officeDocument/2006/relationships">
  <dimension ref="A3:I75"/>
  <sheetViews>
    <sheetView view="pageBreakPreview" topLeftCell="A64" zoomScale="60" workbookViewId="0">
      <selection activeCell="I4" sqref="I4"/>
    </sheetView>
  </sheetViews>
  <sheetFormatPr defaultRowHeight="15"/>
  <cols>
    <col min="1" max="1" width="47.85546875" style="5" customWidth="1"/>
    <col min="2" max="2" width="18.7109375" style="5" customWidth="1"/>
    <col min="3" max="3" width="44.7109375" customWidth="1"/>
    <col min="4" max="8" width="16.7109375" style="4" customWidth="1"/>
    <col min="9" max="9" width="23.42578125" style="4" customWidth="1"/>
  </cols>
  <sheetData>
    <row r="3" spans="1:9" ht="33">
      <c r="A3" s="47"/>
      <c r="B3" s="48"/>
      <c r="C3" s="63" t="s">
        <v>303</v>
      </c>
      <c r="D3" s="50"/>
      <c r="E3" s="50"/>
      <c r="F3" s="50"/>
      <c r="G3" s="50"/>
      <c r="H3" s="50"/>
      <c r="I3" s="93" t="s">
        <v>391</v>
      </c>
    </row>
    <row r="4" spans="1:9" ht="27" thickBot="1">
      <c r="A4" s="47"/>
      <c r="B4" s="48" t="s">
        <v>209</v>
      </c>
      <c r="C4" s="72" t="s">
        <v>330</v>
      </c>
      <c r="D4" s="72"/>
      <c r="E4" s="50"/>
      <c r="F4" s="50"/>
      <c r="G4" s="50">
        <v>4</v>
      </c>
      <c r="H4" s="50" t="s">
        <v>291</v>
      </c>
      <c r="I4" s="50"/>
    </row>
    <row r="5" spans="1:9" ht="57.75" customHeight="1" thickBot="1">
      <c r="A5" s="52" t="s">
        <v>0</v>
      </c>
      <c r="B5" s="52" t="s">
        <v>1</v>
      </c>
      <c r="C5" s="52" t="s">
        <v>2</v>
      </c>
      <c r="D5" s="52" t="s">
        <v>3</v>
      </c>
      <c r="E5" s="52" t="s">
        <v>4</v>
      </c>
      <c r="F5" s="52" t="s">
        <v>5</v>
      </c>
      <c r="G5" s="52" t="s">
        <v>6</v>
      </c>
      <c r="H5" s="52" t="s">
        <v>7</v>
      </c>
      <c r="I5" s="53" t="s">
        <v>8</v>
      </c>
    </row>
    <row r="6" spans="1:9" ht="30" customHeight="1" thickBot="1">
      <c r="A6" s="182" t="s">
        <v>9</v>
      </c>
      <c r="B6" s="182"/>
      <c r="C6" s="182"/>
      <c r="D6" s="182"/>
      <c r="E6" s="182"/>
      <c r="F6" s="182"/>
      <c r="G6" s="182"/>
      <c r="H6" s="182"/>
      <c r="I6" s="182"/>
    </row>
    <row r="7" spans="1:9" ht="30" customHeight="1" thickBot="1">
      <c r="A7" s="191" t="s">
        <v>344</v>
      </c>
      <c r="B7" s="194">
        <v>20</v>
      </c>
      <c r="C7" s="67" t="s">
        <v>345</v>
      </c>
      <c r="D7" s="68">
        <v>3</v>
      </c>
      <c r="E7" s="68">
        <v>1.8</v>
      </c>
      <c r="F7" s="68" t="s">
        <v>136</v>
      </c>
      <c r="G7" s="68"/>
      <c r="H7" s="68" t="s">
        <v>136</v>
      </c>
      <c r="I7" s="68" t="s">
        <v>136</v>
      </c>
    </row>
    <row r="8" spans="1:9" ht="30" customHeight="1" thickBot="1">
      <c r="A8" s="204"/>
      <c r="B8" s="205"/>
      <c r="C8" s="69" t="s">
        <v>134</v>
      </c>
      <c r="D8" s="70">
        <v>20</v>
      </c>
      <c r="E8" s="70">
        <v>20</v>
      </c>
      <c r="F8" s="70">
        <v>0.56000000000000005</v>
      </c>
      <c r="G8" s="70">
        <v>0.64</v>
      </c>
      <c r="H8" s="70">
        <v>0.94</v>
      </c>
      <c r="I8" s="70">
        <v>11.8</v>
      </c>
    </row>
    <row r="9" spans="1:9" ht="30" customHeight="1" thickBot="1">
      <c r="A9" s="188"/>
      <c r="B9" s="189"/>
      <c r="C9" s="189"/>
      <c r="D9" s="189"/>
      <c r="E9" s="190"/>
      <c r="F9" s="105">
        <f>SUM(F7:F8)</f>
        <v>0.56000000000000005</v>
      </c>
      <c r="G9" s="105">
        <f t="shared" ref="G9:I9" si="0">SUM(G7:G8)</f>
        <v>0.64</v>
      </c>
      <c r="H9" s="105">
        <f t="shared" si="0"/>
        <v>0.94</v>
      </c>
      <c r="I9" s="105">
        <f t="shared" si="0"/>
        <v>11.8</v>
      </c>
    </row>
    <row r="10" spans="1:9" ht="30" customHeight="1" thickBot="1">
      <c r="A10" s="154" t="s">
        <v>143</v>
      </c>
      <c r="B10" s="66">
        <v>80</v>
      </c>
      <c r="C10" s="67" t="s">
        <v>143</v>
      </c>
      <c r="D10" s="68">
        <v>80</v>
      </c>
      <c r="E10" s="68">
        <v>80</v>
      </c>
      <c r="F10" s="68">
        <v>0.56999999999999995</v>
      </c>
      <c r="G10" s="68"/>
      <c r="H10" s="68">
        <v>9.34</v>
      </c>
      <c r="I10" s="68">
        <v>42.38</v>
      </c>
    </row>
    <row r="11" spans="1:9" ht="30" customHeight="1" thickBot="1">
      <c r="A11" s="184"/>
      <c r="B11" s="184"/>
      <c r="C11" s="184"/>
      <c r="D11" s="184"/>
      <c r="E11" s="184"/>
      <c r="F11" s="184"/>
      <c r="G11" s="184"/>
      <c r="H11" s="184"/>
      <c r="I11" s="184"/>
    </row>
    <row r="12" spans="1:9" ht="30" customHeight="1" thickBot="1">
      <c r="A12" s="191" t="s">
        <v>84</v>
      </c>
      <c r="B12" s="194">
        <v>150</v>
      </c>
      <c r="C12" s="67" t="s">
        <v>200</v>
      </c>
      <c r="D12" s="68">
        <v>15</v>
      </c>
      <c r="E12" s="68">
        <v>15</v>
      </c>
      <c r="F12" s="68">
        <v>1.42</v>
      </c>
      <c r="G12" s="68">
        <v>0.1</v>
      </c>
      <c r="H12" s="68">
        <v>10.51</v>
      </c>
      <c r="I12" s="68">
        <v>49.95</v>
      </c>
    </row>
    <row r="13" spans="1:9" ht="30" customHeight="1" thickBot="1">
      <c r="A13" s="228"/>
      <c r="B13" s="228"/>
      <c r="C13" s="69" t="s">
        <v>145</v>
      </c>
      <c r="D13" s="70">
        <v>100</v>
      </c>
      <c r="E13" s="70">
        <v>100</v>
      </c>
      <c r="F13" s="70">
        <v>2.8</v>
      </c>
      <c r="G13" s="70">
        <v>3.2</v>
      </c>
      <c r="H13" s="70">
        <v>4.7</v>
      </c>
      <c r="I13" s="70">
        <v>58</v>
      </c>
    </row>
    <row r="14" spans="1:9" ht="30" customHeight="1" thickBot="1">
      <c r="A14" s="228"/>
      <c r="B14" s="228"/>
      <c r="C14" s="69" t="s">
        <v>147</v>
      </c>
      <c r="D14" s="57">
        <v>3</v>
      </c>
      <c r="E14" s="57">
        <v>3</v>
      </c>
      <c r="F14" s="57"/>
      <c r="G14" s="57"/>
      <c r="H14" s="57">
        <v>2.86</v>
      </c>
      <c r="I14" s="57">
        <v>11.7</v>
      </c>
    </row>
    <row r="15" spans="1:9" ht="30" customHeight="1" thickBot="1">
      <c r="A15" s="229"/>
      <c r="B15" s="229"/>
      <c r="C15" s="69" t="s">
        <v>146</v>
      </c>
      <c r="D15" s="153">
        <v>6</v>
      </c>
      <c r="E15" s="153">
        <v>6</v>
      </c>
      <c r="F15" s="153">
        <v>0.02</v>
      </c>
      <c r="G15" s="153">
        <v>4.71</v>
      </c>
      <c r="H15" s="153">
        <v>0.03</v>
      </c>
      <c r="I15" s="153">
        <v>44.04</v>
      </c>
    </row>
    <row r="16" spans="1:9" ht="30" customHeight="1" thickBot="1">
      <c r="A16" s="184"/>
      <c r="B16" s="184"/>
      <c r="C16" s="184"/>
      <c r="D16" s="184"/>
      <c r="E16" s="184"/>
      <c r="F16" s="58">
        <f>SUM(F12:F15)</f>
        <v>4.2399999999999993</v>
      </c>
      <c r="G16" s="170">
        <f t="shared" ref="G16:I16" si="1">SUM(G12:G15)</f>
        <v>8.01</v>
      </c>
      <c r="H16" s="170">
        <f t="shared" si="1"/>
        <v>18.100000000000001</v>
      </c>
      <c r="I16" s="170">
        <f t="shared" si="1"/>
        <v>163.69</v>
      </c>
    </row>
    <row r="17" spans="1:9" ht="30" customHeight="1" thickBot="1">
      <c r="A17" s="191" t="s">
        <v>373</v>
      </c>
      <c r="B17" s="185" t="s">
        <v>413</v>
      </c>
      <c r="C17" s="67" t="s">
        <v>54</v>
      </c>
      <c r="D17" s="153">
        <v>30</v>
      </c>
      <c r="E17" s="153">
        <v>30</v>
      </c>
      <c r="F17" s="153">
        <v>2.13</v>
      </c>
      <c r="G17" s="153">
        <v>0.33</v>
      </c>
      <c r="H17" s="153">
        <v>13.9</v>
      </c>
      <c r="I17" s="153">
        <v>68.7</v>
      </c>
    </row>
    <row r="18" spans="1:9" ht="30" customHeight="1" thickBot="1">
      <c r="A18" s="232"/>
      <c r="B18" s="185"/>
      <c r="C18" s="69" t="s">
        <v>365</v>
      </c>
      <c r="D18" s="68">
        <v>9</v>
      </c>
      <c r="E18" s="68">
        <v>9</v>
      </c>
      <c r="F18" s="68">
        <v>2.34</v>
      </c>
      <c r="G18" s="68">
        <v>2.4300000000000002</v>
      </c>
      <c r="H18" s="68"/>
      <c r="I18" s="68">
        <v>32.229999999999997</v>
      </c>
    </row>
    <row r="19" spans="1:9" ht="30" customHeight="1" thickBot="1">
      <c r="A19" s="184"/>
      <c r="B19" s="184"/>
      <c r="C19" s="184"/>
      <c r="D19" s="184"/>
      <c r="E19" s="184"/>
      <c r="F19" s="58">
        <f>SUM(F17:F18)</f>
        <v>4.47</v>
      </c>
      <c r="G19" s="58">
        <f>SUM(G17:G18)</f>
        <v>2.7600000000000002</v>
      </c>
      <c r="H19" s="58">
        <f>SUM(H17:H18)</f>
        <v>13.9</v>
      </c>
      <c r="I19" s="58">
        <f>SUM(I17:I18)</f>
        <v>100.93</v>
      </c>
    </row>
    <row r="20" spans="1:9" ht="30" customHeight="1" thickBot="1">
      <c r="A20" s="191" t="s">
        <v>148</v>
      </c>
      <c r="B20" s="194">
        <v>150</v>
      </c>
      <c r="C20" s="73" t="s">
        <v>213</v>
      </c>
      <c r="D20" s="156">
        <v>1.2</v>
      </c>
      <c r="E20" s="156">
        <v>1.2</v>
      </c>
      <c r="F20" s="156">
        <v>0.04</v>
      </c>
      <c r="G20" s="156"/>
      <c r="H20" s="156">
        <v>0.76</v>
      </c>
      <c r="I20" s="156">
        <v>3.52</v>
      </c>
    </row>
    <row r="21" spans="1:9" ht="30" customHeight="1" thickBot="1">
      <c r="A21" s="228"/>
      <c r="B21" s="228"/>
      <c r="C21" s="69" t="s">
        <v>145</v>
      </c>
      <c r="D21" s="70">
        <v>100</v>
      </c>
      <c r="E21" s="70">
        <v>100</v>
      </c>
      <c r="F21" s="70">
        <v>2.8</v>
      </c>
      <c r="G21" s="70">
        <v>3.2</v>
      </c>
      <c r="H21" s="70">
        <v>4.7</v>
      </c>
      <c r="I21" s="70">
        <v>59</v>
      </c>
    </row>
    <row r="22" spans="1:9" ht="30" customHeight="1" thickBot="1">
      <c r="A22" s="229"/>
      <c r="B22" s="229"/>
      <c r="C22" s="69" t="s">
        <v>137</v>
      </c>
      <c r="D22" s="153">
        <v>10</v>
      </c>
      <c r="E22" s="153">
        <v>10</v>
      </c>
      <c r="F22" s="153"/>
      <c r="G22" s="153"/>
      <c r="H22" s="153">
        <v>9.5500000000000007</v>
      </c>
      <c r="I22" s="153">
        <v>39</v>
      </c>
    </row>
    <row r="23" spans="1:9" ht="30" customHeight="1" thickBot="1">
      <c r="A23" s="184"/>
      <c r="B23" s="184"/>
      <c r="C23" s="184"/>
      <c r="D23" s="184"/>
      <c r="E23" s="184"/>
      <c r="F23" s="58">
        <f>SUM(F20:F22)</f>
        <v>2.84</v>
      </c>
      <c r="G23" s="58">
        <f>SUM(G20:G22)</f>
        <v>3.2</v>
      </c>
      <c r="H23" s="58">
        <f>SUM(H20:H22)</f>
        <v>15.010000000000002</v>
      </c>
      <c r="I23" s="58">
        <f>SUM(I20:I22)</f>
        <v>101.52000000000001</v>
      </c>
    </row>
    <row r="24" spans="1:9" ht="30" customHeight="1" thickBot="1">
      <c r="A24" s="182" t="s">
        <v>33</v>
      </c>
      <c r="B24" s="182"/>
      <c r="C24" s="182"/>
      <c r="D24" s="182"/>
      <c r="E24" s="182"/>
      <c r="F24" s="58">
        <f>F9+F10+F16+F19+F23</f>
        <v>12.68</v>
      </c>
      <c r="G24" s="170">
        <f t="shared" ref="G24:I24" si="2">G9+G10+G16+G19+G23</f>
        <v>14.61</v>
      </c>
      <c r="H24" s="170">
        <f t="shared" si="2"/>
        <v>57.290000000000006</v>
      </c>
      <c r="I24" s="170">
        <f t="shared" si="2"/>
        <v>420.32000000000005</v>
      </c>
    </row>
    <row r="25" spans="1:9" ht="30" customHeight="1" thickBot="1">
      <c r="A25" s="238" t="s">
        <v>15</v>
      </c>
      <c r="B25" s="238"/>
      <c r="C25" s="238"/>
      <c r="D25" s="238"/>
      <c r="E25" s="238"/>
      <c r="F25" s="238"/>
      <c r="G25" s="238"/>
      <c r="H25" s="238"/>
      <c r="I25" s="238"/>
    </row>
    <row r="26" spans="1:9" ht="30" customHeight="1" thickBot="1">
      <c r="A26" s="65" t="s">
        <v>149</v>
      </c>
      <c r="B26" s="66">
        <v>125</v>
      </c>
      <c r="C26" s="67" t="s">
        <v>149</v>
      </c>
      <c r="D26" s="68">
        <v>125</v>
      </c>
      <c r="E26" s="68">
        <v>125</v>
      </c>
      <c r="F26" s="68"/>
      <c r="G26" s="68"/>
      <c r="H26" s="68">
        <v>8.75</v>
      </c>
      <c r="I26" s="68">
        <v>35</v>
      </c>
    </row>
    <row r="27" spans="1:9" ht="30" customHeight="1" thickBot="1">
      <c r="A27" s="182" t="s">
        <v>17</v>
      </c>
      <c r="B27" s="182"/>
      <c r="C27" s="182"/>
      <c r="D27" s="182"/>
      <c r="E27" s="182"/>
      <c r="F27" s="182"/>
      <c r="G27" s="182"/>
      <c r="H27" s="182"/>
      <c r="I27" s="182"/>
    </row>
    <row r="28" spans="1:9" ht="30" customHeight="1" thickBot="1">
      <c r="A28" s="191" t="s">
        <v>357</v>
      </c>
      <c r="B28" s="194">
        <v>35</v>
      </c>
      <c r="C28" s="67" t="s">
        <v>197</v>
      </c>
      <c r="D28" s="68">
        <v>45</v>
      </c>
      <c r="E28" s="68">
        <v>36</v>
      </c>
      <c r="F28" s="68">
        <v>0.54</v>
      </c>
      <c r="G28" s="68"/>
      <c r="H28" s="68">
        <v>3.37</v>
      </c>
      <c r="I28" s="68">
        <v>15.1</v>
      </c>
    </row>
    <row r="29" spans="1:9" ht="30" customHeight="1" thickBot="1">
      <c r="A29" s="213"/>
      <c r="B29" s="213"/>
      <c r="C29" s="69" t="s">
        <v>147</v>
      </c>
      <c r="D29" s="70">
        <v>2</v>
      </c>
      <c r="E29" s="70">
        <v>2</v>
      </c>
      <c r="F29" s="70"/>
      <c r="G29" s="70"/>
      <c r="H29" s="70">
        <v>1.91</v>
      </c>
      <c r="I29" s="70">
        <v>7.8</v>
      </c>
    </row>
    <row r="30" spans="1:9" ht="30" customHeight="1" thickBot="1">
      <c r="A30" s="214"/>
      <c r="B30" s="214"/>
      <c r="C30" s="69" t="s">
        <v>228</v>
      </c>
      <c r="D30" s="148">
        <v>4</v>
      </c>
      <c r="E30" s="148">
        <v>4</v>
      </c>
      <c r="F30" s="148"/>
      <c r="G30" s="148">
        <v>3.75</v>
      </c>
      <c r="H30" s="148"/>
      <c r="I30" s="148">
        <v>34.92</v>
      </c>
    </row>
    <row r="31" spans="1:9" ht="30" customHeight="1" thickBot="1">
      <c r="A31" s="184"/>
      <c r="B31" s="184"/>
      <c r="C31" s="184"/>
      <c r="D31" s="184"/>
      <c r="E31" s="184"/>
      <c r="F31" s="58">
        <f>SUM(F28:F30)</f>
        <v>0.54</v>
      </c>
      <c r="G31" s="170">
        <f t="shared" ref="G31:I31" si="3">SUM(G28:G30)</f>
        <v>3.75</v>
      </c>
      <c r="H31" s="170">
        <f t="shared" si="3"/>
        <v>5.28</v>
      </c>
      <c r="I31" s="170">
        <f t="shared" si="3"/>
        <v>57.82</v>
      </c>
    </row>
    <row r="32" spans="1:9" ht="30" customHeight="1" thickBot="1">
      <c r="A32" s="191" t="s">
        <v>376</v>
      </c>
      <c r="B32" s="194">
        <v>200</v>
      </c>
      <c r="C32" s="67" t="s">
        <v>196</v>
      </c>
      <c r="D32" s="68">
        <v>100</v>
      </c>
      <c r="E32" s="68"/>
      <c r="F32" s="68"/>
      <c r="G32" s="68"/>
      <c r="H32" s="68"/>
      <c r="I32" s="68"/>
    </row>
    <row r="33" spans="1:9" ht="30" customHeight="1" thickBot="1">
      <c r="A33" s="213"/>
      <c r="B33" s="213"/>
      <c r="C33" s="69" t="s">
        <v>167</v>
      </c>
      <c r="D33" s="70">
        <v>80</v>
      </c>
      <c r="E33" s="70">
        <v>56</v>
      </c>
      <c r="F33" s="70">
        <v>1.01</v>
      </c>
      <c r="G33" s="70">
        <v>0.22</v>
      </c>
      <c r="H33" s="70">
        <v>9.1300000000000008</v>
      </c>
      <c r="I33" s="70">
        <v>44.8</v>
      </c>
    </row>
    <row r="34" spans="1:9" ht="30" customHeight="1" thickBot="1">
      <c r="A34" s="213"/>
      <c r="B34" s="213"/>
      <c r="C34" s="69" t="s">
        <v>154</v>
      </c>
      <c r="D34" s="70">
        <v>15</v>
      </c>
      <c r="E34" s="70">
        <v>12</v>
      </c>
      <c r="F34" s="70">
        <v>0.02</v>
      </c>
      <c r="G34" s="70" t="s">
        <v>136</v>
      </c>
      <c r="H34" s="70">
        <v>1.2</v>
      </c>
      <c r="I34" s="70">
        <v>5.04</v>
      </c>
    </row>
    <row r="35" spans="1:9" ht="30" customHeight="1" thickBot="1">
      <c r="A35" s="213"/>
      <c r="B35" s="213"/>
      <c r="C35" s="69" t="s">
        <v>169</v>
      </c>
      <c r="D35" s="70">
        <v>20</v>
      </c>
      <c r="E35" s="70">
        <v>16</v>
      </c>
      <c r="F35" s="70">
        <v>0.16</v>
      </c>
      <c r="G35" s="70" t="s">
        <v>136</v>
      </c>
      <c r="H35" s="70">
        <v>0.98</v>
      </c>
      <c r="I35" s="70">
        <v>4.6399999999999997</v>
      </c>
    </row>
    <row r="36" spans="1:9" ht="30" customHeight="1" thickBot="1">
      <c r="A36" s="213"/>
      <c r="B36" s="213"/>
      <c r="C36" s="69" t="s">
        <v>152</v>
      </c>
      <c r="D36" s="70">
        <v>5</v>
      </c>
      <c r="E36" s="70">
        <v>5</v>
      </c>
      <c r="F36" s="70">
        <v>0.31</v>
      </c>
      <c r="G36" s="70">
        <v>0.04</v>
      </c>
      <c r="H36" s="70">
        <v>3.56</v>
      </c>
      <c r="I36" s="70">
        <v>16.3</v>
      </c>
    </row>
    <row r="37" spans="1:9" ht="30" customHeight="1" thickBot="1">
      <c r="A37" s="213"/>
      <c r="B37" s="213"/>
      <c r="C37" s="69" t="s">
        <v>195</v>
      </c>
      <c r="D37" s="153">
        <v>5</v>
      </c>
      <c r="E37" s="153">
        <v>4.25</v>
      </c>
      <c r="F37" s="153">
        <v>0.62</v>
      </c>
      <c r="G37" s="153">
        <v>1.25</v>
      </c>
      <c r="H37" s="153">
        <v>0.02</v>
      </c>
      <c r="I37" s="153">
        <v>14.11</v>
      </c>
    </row>
    <row r="38" spans="1:9" ht="30" customHeight="1" thickBot="1">
      <c r="A38" s="213"/>
      <c r="B38" s="213"/>
      <c r="C38" s="69" t="s">
        <v>138</v>
      </c>
      <c r="D38" s="70">
        <v>2</v>
      </c>
      <c r="E38" s="70">
        <v>2</v>
      </c>
      <c r="F38" s="70" t="s">
        <v>136</v>
      </c>
      <c r="G38" s="70">
        <v>1.88</v>
      </c>
      <c r="H38" s="70" t="s">
        <v>136</v>
      </c>
      <c r="I38" s="70">
        <v>17.46</v>
      </c>
    </row>
    <row r="39" spans="1:9" ht="30" customHeight="1" thickBot="1">
      <c r="A39" s="184"/>
      <c r="B39" s="184"/>
      <c r="C39" s="184"/>
      <c r="D39" s="184"/>
      <c r="E39" s="184"/>
      <c r="F39" s="58">
        <f>SUM(F32:F38)</f>
        <v>2.12</v>
      </c>
      <c r="G39" s="58">
        <f>SUM(G32:G38)</f>
        <v>3.3899999999999997</v>
      </c>
      <c r="H39" s="58">
        <f>SUM(H32:H38)</f>
        <v>14.89</v>
      </c>
      <c r="I39" s="58">
        <f>SUM(I32:I38)</f>
        <v>102.35</v>
      </c>
    </row>
    <row r="40" spans="1:9" ht="30" customHeight="1" thickBot="1">
      <c r="A40" s="191" t="s">
        <v>377</v>
      </c>
      <c r="B40" s="194" t="s">
        <v>405</v>
      </c>
      <c r="C40" s="67" t="s">
        <v>150</v>
      </c>
      <c r="D40" s="68">
        <v>200</v>
      </c>
      <c r="E40" s="68">
        <v>140</v>
      </c>
      <c r="F40" s="68">
        <v>2.52</v>
      </c>
      <c r="G40" s="68">
        <v>0.55000000000000004</v>
      </c>
      <c r="H40" s="68">
        <v>22.82</v>
      </c>
      <c r="I40" s="68">
        <v>112</v>
      </c>
    </row>
    <row r="41" spans="1:9" ht="30" customHeight="1" thickBot="1">
      <c r="A41" s="213"/>
      <c r="B41" s="213"/>
      <c r="C41" s="69" t="s">
        <v>134</v>
      </c>
      <c r="D41" s="70">
        <v>40</v>
      </c>
      <c r="E41" s="70">
        <v>40</v>
      </c>
      <c r="F41" s="70">
        <v>1.1200000000000001</v>
      </c>
      <c r="G41" s="70">
        <v>1.28</v>
      </c>
      <c r="H41" s="70">
        <v>1.88</v>
      </c>
      <c r="I41" s="70">
        <v>23.6</v>
      </c>
    </row>
    <row r="42" spans="1:9" ht="30" customHeight="1" thickBot="1">
      <c r="A42" s="213"/>
      <c r="B42" s="213"/>
      <c r="C42" s="69" t="s">
        <v>139</v>
      </c>
      <c r="D42" s="153">
        <v>6</v>
      </c>
      <c r="E42" s="153">
        <v>6</v>
      </c>
      <c r="F42" s="153">
        <v>0.02</v>
      </c>
      <c r="G42" s="153">
        <v>4.71</v>
      </c>
      <c r="H42" s="153">
        <v>0.03</v>
      </c>
      <c r="I42" s="153">
        <v>44.04</v>
      </c>
    </row>
    <row r="43" spans="1:9" ht="30" customHeight="1" thickBot="1">
      <c r="A43" s="213"/>
      <c r="B43" s="213"/>
      <c r="C43" s="69" t="s">
        <v>151</v>
      </c>
      <c r="D43" s="153">
        <v>73</v>
      </c>
      <c r="E43" s="153">
        <v>73</v>
      </c>
      <c r="F43" s="153">
        <v>19.29</v>
      </c>
      <c r="G43" s="153">
        <v>16.690000000000001</v>
      </c>
      <c r="H43" s="153"/>
      <c r="I43" s="153">
        <v>227.34</v>
      </c>
    </row>
    <row r="44" spans="1:9" ht="30" customHeight="1" thickBot="1">
      <c r="A44" s="213"/>
      <c r="B44" s="213"/>
      <c r="C44" s="69" t="s">
        <v>174</v>
      </c>
      <c r="D44" s="70">
        <v>10</v>
      </c>
      <c r="E44" s="70">
        <v>8</v>
      </c>
      <c r="F44" s="70">
        <v>0.11</v>
      </c>
      <c r="G44" s="70" t="s">
        <v>136</v>
      </c>
      <c r="H44" s="70">
        <v>0.73</v>
      </c>
      <c r="I44" s="70">
        <v>3.3</v>
      </c>
    </row>
    <row r="45" spans="1:9" ht="30" customHeight="1" thickBot="1">
      <c r="A45" s="213"/>
      <c r="B45" s="213"/>
      <c r="C45" s="69" t="s">
        <v>153</v>
      </c>
      <c r="D45" s="70">
        <v>30</v>
      </c>
      <c r="E45" s="70">
        <v>24</v>
      </c>
      <c r="F45" s="70">
        <v>0.31</v>
      </c>
      <c r="G45" s="70">
        <v>0.03</v>
      </c>
      <c r="H45" s="70">
        <v>1.68</v>
      </c>
      <c r="I45" s="70">
        <v>7.92</v>
      </c>
    </row>
    <row r="46" spans="1:9" ht="30" customHeight="1" thickBot="1">
      <c r="A46" s="213"/>
      <c r="B46" s="213"/>
      <c r="C46" s="69" t="s">
        <v>182</v>
      </c>
      <c r="D46" s="70">
        <v>3</v>
      </c>
      <c r="E46" s="70">
        <v>3</v>
      </c>
      <c r="F46" s="70">
        <v>0.12</v>
      </c>
      <c r="G46" s="70" t="s">
        <v>136</v>
      </c>
      <c r="H46" s="70">
        <v>0.6</v>
      </c>
      <c r="I46" s="70">
        <v>2.88</v>
      </c>
    </row>
    <row r="47" spans="1:9" ht="30" customHeight="1" thickBot="1">
      <c r="A47" s="214"/>
      <c r="B47" s="214"/>
      <c r="C47" s="69" t="s">
        <v>183</v>
      </c>
      <c r="D47" s="70">
        <v>5</v>
      </c>
      <c r="E47" s="70">
        <v>5</v>
      </c>
      <c r="F47" s="70">
        <v>0.52</v>
      </c>
      <c r="G47" s="70">
        <v>0.05</v>
      </c>
      <c r="H47" s="70">
        <v>3.71</v>
      </c>
      <c r="I47" s="70">
        <v>16.350000000000001</v>
      </c>
    </row>
    <row r="48" spans="1:9" ht="30" customHeight="1" thickBot="1">
      <c r="A48" s="184"/>
      <c r="B48" s="184"/>
      <c r="C48" s="184"/>
      <c r="D48" s="184"/>
      <c r="E48" s="184"/>
      <c r="F48" s="58">
        <f>SUM(F40:F47)</f>
        <v>24.009999999999998</v>
      </c>
      <c r="G48" s="170">
        <f t="shared" ref="G48:I48" si="4">SUM(G40:G47)</f>
        <v>23.310000000000002</v>
      </c>
      <c r="H48" s="170">
        <f t="shared" si="4"/>
        <v>31.450000000000003</v>
      </c>
      <c r="I48" s="170">
        <f t="shared" si="4"/>
        <v>437.43000000000006</v>
      </c>
    </row>
    <row r="49" spans="1:9" ht="30" customHeight="1" thickBot="1">
      <c r="A49" s="191" t="s">
        <v>51</v>
      </c>
      <c r="B49" s="194">
        <v>150</v>
      </c>
      <c r="C49" s="67" t="s">
        <v>158</v>
      </c>
      <c r="D49" s="68">
        <v>5</v>
      </c>
      <c r="E49" s="68">
        <v>5</v>
      </c>
      <c r="F49" s="68">
        <v>0.22</v>
      </c>
      <c r="G49" s="68" t="s">
        <v>136</v>
      </c>
      <c r="H49" s="68">
        <v>0.31</v>
      </c>
      <c r="I49" s="68">
        <v>13.95</v>
      </c>
    </row>
    <row r="50" spans="1:9" ht="30" customHeight="1" thickBot="1">
      <c r="A50" s="228"/>
      <c r="B50" s="228"/>
      <c r="C50" s="69" t="s">
        <v>163</v>
      </c>
      <c r="D50" s="70">
        <v>3</v>
      </c>
      <c r="E50" s="70">
        <v>3</v>
      </c>
      <c r="F50" s="70">
        <v>0.04</v>
      </c>
      <c r="G50" s="70" t="s">
        <v>136</v>
      </c>
      <c r="H50" s="70">
        <v>1.47</v>
      </c>
      <c r="I50" s="70">
        <v>6.21</v>
      </c>
    </row>
    <row r="51" spans="1:9" ht="30" customHeight="1" thickBot="1">
      <c r="A51" s="229"/>
      <c r="B51" s="229"/>
      <c r="C51" s="69" t="s">
        <v>147</v>
      </c>
      <c r="D51" s="153">
        <v>10</v>
      </c>
      <c r="E51" s="153">
        <v>10</v>
      </c>
      <c r="F51" s="153"/>
      <c r="G51" s="153"/>
      <c r="H51" s="153">
        <v>9.5500000000000007</v>
      </c>
      <c r="I51" s="153">
        <v>39</v>
      </c>
    </row>
    <row r="52" spans="1:9" ht="30" customHeight="1" thickBot="1">
      <c r="A52" s="184"/>
      <c r="B52" s="184"/>
      <c r="C52" s="184"/>
      <c r="D52" s="184"/>
      <c r="E52" s="184"/>
      <c r="F52" s="58">
        <f>SUM(F49:F51)</f>
        <v>0.26</v>
      </c>
      <c r="G52" s="58">
        <f>SUM(G49:G51)</f>
        <v>0</v>
      </c>
      <c r="H52" s="58">
        <f>SUM(H49:H51)</f>
        <v>11.33</v>
      </c>
      <c r="I52" s="58">
        <f>SUM(I49:I51)</f>
        <v>59.16</v>
      </c>
    </row>
    <row r="53" spans="1:9" ht="30" customHeight="1" thickBot="1">
      <c r="A53" s="128" t="s">
        <v>52</v>
      </c>
      <c r="B53" s="127">
        <v>30</v>
      </c>
      <c r="C53" s="56" t="s">
        <v>28</v>
      </c>
      <c r="D53" s="126">
        <v>30</v>
      </c>
      <c r="E53" s="126">
        <v>30</v>
      </c>
      <c r="F53" s="126">
        <v>1.56</v>
      </c>
      <c r="G53" s="126">
        <v>0.36</v>
      </c>
      <c r="H53" s="126">
        <v>13.28</v>
      </c>
      <c r="I53" s="126">
        <v>64.2</v>
      </c>
    </row>
    <row r="54" spans="1:9" ht="30" customHeight="1" thickBot="1">
      <c r="A54" s="182" t="s">
        <v>32</v>
      </c>
      <c r="B54" s="182"/>
      <c r="C54" s="182"/>
      <c r="D54" s="182"/>
      <c r="E54" s="182"/>
      <c r="F54" s="58">
        <f>F31+F39+F48+F52+F53</f>
        <v>28.49</v>
      </c>
      <c r="G54" s="170">
        <f t="shared" ref="G54:I54" si="5">G31+G39+G48+G52+G53</f>
        <v>30.810000000000002</v>
      </c>
      <c r="H54" s="170">
        <f t="shared" si="5"/>
        <v>76.23</v>
      </c>
      <c r="I54" s="170">
        <f t="shared" si="5"/>
        <v>720.96</v>
      </c>
    </row>
    <row r="55" spans="1:9" ht="30" customHeight="1" thickBot="1">
      <c r="A55" s="182" t="s">
        <v>29</v>
      </c>
      <c r="B55" s="182"/>
      <c r="C55" s="182"/>
      <c r="D55" s="182"/>
      <c r="E55" s="182"/>
      <c r="F55" s="182"/>
      <c r="G55" s="182"/>
      <c r="H55" s="182"/>
      <c r="I55" s="182"/>
    </row>
    <row r="56" spans="1:9" ht="30" customHeight="1" thickBot="1">
      <c r="A56" s="106" t="s">
        <v>341</v>
      </c>
      <c r="B56" s="66">
        <v>50</v>
      </c>
      <c r="C56" s="67" t="s">
        <v>342</v>
      </c>
      <c r="D56" s="68">
        <v>4</v>
      </c>
      <c r="E56" s="68">
        <v>4</v>
      </c>
      <c r="F56" s="68">
        <v>0.16</v>
      </c>
      <c r="G56" s="68"/>
      <c r="H56" s="68">
        <v>2.72</v>
      </c>
      <c r="I56" s="68">
        <v>1.1200000000000001</v>
      </c>
    </row>
    <row r="57" spans="1:9" ht="30" customHeight="1" thickBot="1">
      <c r="A57" s="188"/>
      <c r="B57" s="189"/>
      <c r="C57" s="189"/>
      <c r="D57" s="189"/>
      <c r="E57" s="189"/>
      <c r="F57" s="189"/>
      <c r="G57" s="189"/>
      <c r="H57" s="189"/>
      <c r="I57" s="190"/>
    </row>
    <row r="58" spans="1:9" ht="30" customHeight="1" thickBot="1">
      <c r="A58" s="191" t="s">
        <v>358</v>
      </c>
      <c r="B58" s="194">
        <v>70</v>
      </c>
      <c r="C58" s="67" t="s">
        <v>133</v>
      </c>
      <c r="D58" s="68">
        <v>20</v>
      </c>
      <c r="E58" s="68">
        <v>20</v>
      </c>
      <c r="F58" s="68">
        <v>2</v>
      </c>
      <c r="G58" s="68">
        <v>0.26</v>
      </c>
      <c r="H58" s="68">
        <v>14.2</v>
      </c>
      <c r="I58" s="68">
        <v>66.8</v>
      </c>
    </row>
    <row r="59" spans="1:9" ht="30" customHeight="1" thickBot="1">
      <c r="A59" s="213"/>
      <c r="B59" s="213"/>
      <c r="C59" s="69" t="s">
        <v>195</v>
      </c>
      <c r="D59" s="153">
        <v>5</v>
      </c>
      <c r="E59" s="153">
        <v>4.25</v>
      </c>
      <c r="F59" s="153">
        <v>0.62</v>
      </c>
      <c r="G59" s="153">
        <v>1.25</v>
      </c>
      <c r="H59" s="153">
        <v>0.02</v>
      </c>
      <c r="I59" s="153">
        <v>14.11</v>
      </c>
    </row>
    <row r="60" spans="1:9" ht="30" customHeight="1" thickBot="1">
      <c r="A60" s="213"/>
      <c r="B60" s="213"/>
      <c r="C60" s="69" t="s">
        <v>134</v>
      </c>
      <c r="D60" s="70">
        <v>15</v>
      </c>
      <c r="E60" s="70">
        <v>15</v>
      </c>
      <c r="F60" s="70">
        <v>0.42</v>
      </c>
      <c r="G60" s="70">
        <v>0.48</v>
      </c>
      <c r="H60" s="70">
        <v>0.7</v>
      </c>
      <c r="I60" s="70">
        <v>8.6999999999999993</v>
      </c>
    </row>
    <row r="61" spans="1:9" ht="30" customHeight="1" thickBot="1">
      <c r="A61" s="213"/>
      <c r="B61" s="213"/>
      <c r="C61" s="69" t="s">
        <v>64</v>
      </c>
      <c r="D61" s="57">
        <v>30</v>
      </c>
      <c r="E61" s="57">
        <v>30</v>
      </c>
      <c r="F61" s="57">
        <v>5.01</v>
      </c>
      <c r="G61" s="57">
        <v>2.7</v>
      </c>
      <c r="H61" s="57">
        <v>0.6</v>
      </c>
      <c r="I61" s="57">
        <v>47.7</v>
      </c>
    </row>
    <row r="62" spans="1:9" ht="30" customHeight="1" thickBot="1">
      <c r="A62" s="213"/>
      <c r="B62" s="213"/>
      <c r="C62" s="69" t="s">
        <v>137</v>
      </c>
      <c r="D62" s="70">
        <v>8</v>
      </c>
      <c r="E62" s="70">
        <v>8</v>
      </c>
      <c r="F62" s="70"/>
      <c r="G62" s="70"/>
      <c r="H62" s="70">
        <v>7.64</v>
      </c>
      <c r="I62" s="70">
        <v>31.2</v>
      </c>
    </row>
    <row r="63" spans="1:9" ht="30" customHeight="1" thickBot="1">
      <c r="A63" s="213"/>
      <c r="B63" s="213"/>
      <c r="C63" s="69" t="s">
        <v>138</v>
      </c>
      <c r="D63" s="70">
        <v>3</v>
      </c>
      <c r="E63" s="70">
        <v>3</v>
      </c>
      <c r="F63" s="70"/>
      <c r="G63" s="70">
        <v>2.81</v>
      </c>
      <c r="H63" s="70"/>
      <c r="I63" s="70">
        <v>26.19</v>
      </c>
    </row>
    <row r="64" spans="1:9" ht="30" customHeight="1" thickBot="1">
      <c r="A64" s="213"/>
      <c r="B64" s="213"/>
      <c r="C64" s="67" t="s">
        <v>133</v>
      </c>
      <c r="D64" s="70">
        <v>2</v>
      </c>
      <c r="E64" s="70">
        <v>2</v>
      </c>
      <c r="F64" s="70">
        <v>0.18</v>
      </c>
      <c r="G64" s="70">
        <v>0.02</v>
      </c>
      <c r="H64" s="70">
        <v>1.45</v>
      </c>
      <c r="I64" s="70">
        <v>6.34</v>
      </c>
    </row>
    <row r="65" spans="1:9" ht="30" customHeight="1" thickBot="1">
      <c r="A65" s="213"/>
      <c r="B65" s="213"/>
      <c r="C65" s="69" t="s">
        <v>139</v>
      </c>
      <c r="D65" s="70">
        <v>4</v>
      </c>
      <c r="E65" s="70">
        <v>4</v>
      </c>
      <c r="F65" s="70">
        <v>0.01</v>
      </c>
      <c r="G65" s="70">
        <v>3.14</v>
      </c>
      <c r="H65" s="70">
        <v>0.02</v>
      </c>
      <c r="I65" s="70">
        <v>29.36</v>
      </c>
    </row>
    <row r="66" spans="1:9" ht="30" customHeight="1" thickBot="1">
      <c r="A66" s="214"/>
      <c r="B66" s="214"/>
      <c r="C66" s="69" t="s">
        <v>140</v>
      </c>
      <c r="D66" s="70">
        <v>2.0000000000000001E-4</v>
      </c>
      <c r="E66" s="70">
        <v>2.0000000000000001E-4</v>
      </c>
      <c r="F66" s="70"/>
      <c r="G66" s="70"/>
      <c r="H66" s="70"/>
      <c r="I66" s="70"/>
    </row>
    <row r="67" spans="1:9" ht="30" customHeight="1" thickBot="1">
      <c r="A67" s="184"/>
      <c r="B67" s="184"/>
      <c r="C67" s="184"/>
      <c r="D67" s="184"/>
      <c r="E67" s="184"/>
      <c r="F67" s="58">
        <f>SUM(F58:F66)</f>
        <v>8.24</v>
      </c>
      <c r="G67" s="58">
        <f>SUM(G58:G66)</f>
        <v>10.66</v>
      </c>
      <c r="H67" s="58">
        <f>SUM(H58:H66)</f>
        <v>24.629999999999995</v>
      </c>
      <c r="I67" s="58">
        <f>SUM(I58:I66)</f>
        <v>230.39999999999998</v>
      </c>
    </row>
    <row r="68" spans="1:9" ht="30" customHeight="1" thickBot="1">
      <c r="A68" s="250" t="s">
        <v>65</v>
      </c>
      <c r="B68" s="201">
        <v>150</v>
      </c>
      <c r="C68" s="56" t="s">
        <v>38</v>
      </c>
      <c r="D68" s="153">
        <v>1</v>
      </c>
      <c r="E68" s="153">
        <v>1</v>
      </c>
      <c r="F68" s="153">
        <v>24.2</v>
      </c>
      <c r="G68" s="153">
        <v>17.5</v>
      </c>
      <c r="H68" s="153">
        <v>24.4</v>
      </c>
      <c r="I68" s="153">
        <v>3.8</v>
      </c>
    </row>
    <row r="69" spans="1:9" ht="30" customHeight="1" thickBot="1">
      <c r="A69" s="250"/>
      <c r="B69" s="224"/>
      <c r="C69" s="56" t="s">
        <v>48</v>
      </c>
      <c r="D69" s="57">
        <v>100</v>
      </c>
      <c r="E69" s="57">
        <v>100</v>
      </c>
      <c r="F69" s="57">
        <v>2.8</v>
      </c>
      <c r="G69" s="57">
        <v>3.2</v>
      </c>
      <c r="H69" s="57">
        <v>4.7</v>
      </c>
      <c r="I69" s="57">
        <v>59</v>
      </c>
    </row>
    <row r="70" spans="1:9" ht="30" customHeight="1" thickBot="1">
      <c r="A70" s="250"/>
      <c r="B70" s="225"/>
      <c r="C70" s="56" t="s">
        <v>47</v>
      </c>
      <c r="D70" s="153">
        <v>10</v>
      </c>
      <c r="E70" s="153">
        <v>10</v>
      </c>
      <c r="F70" s="153"/>
      <c r="G70" s="153"/>
      <c r="H70" s="153">
        <v>9.5500000000000007</v>
      </c>
      <c r="I70" s="153">
        <v>39</v>
      </c>
    </row>
    <row r="71" spans="1:9" ht="30" customHeight="1" thickBot="1">
      <c r="A71" s="184"/>
      <c r="B71" s="184"/>
      <c r="C71" s="184"/>
      <c r="D71" s="184"/>
      <c r="E71" s="184"/>
      <c r="F71" s="58">
        <f>SUM(F68:F70)</f>
        <v>27</v>
      </c>
      <c r="G71" s="170">
        <f t="shared" ref="G71:I71" si="6">SUM(G68:G70)</f>
        <v>20.7</v>
      </c>
      <c r="H71" s="170">
        <f t="shared" si="6"/>
        <v>38.65</v>
      </c>
      <c r="I71" s="170">
        <f t="shared" si="6"/>
        <v>101.8</v>
      </c>
    </row>
    <row r="72" spans="1:9" ht="30" customHeight="1" thickBot="1">
      <c r="A72" s="65" t="s">
        <v>123</v>
      </c>
      <c r="B72" s="66">
        <v>15</v>
      </c>
      <c r="C72" s="67" t="s">
        <v>123</v>
      </c>
      <c r="D72" s="68">
        <v>15</v>
      </c>
      <c r="E72" s="68">
        <v>15</v>
      </c>
      <c r="F72" s="57">
        <v>1.26</v>
      </c>
      <c r="G72" s="57">
        <v>1.82</v>
      </c>
      <c r="H72" s="68">
        <v>11.02</v>
      </c>
      <c r="I72" s="68">
        <v>66.81</v>
      </c>
    </row>
    <row r="73" spans="1:9" ht="30" customHeight="1" thickBot="1">
      <c r="A73" s="182" t="s">
        <v>34</v>
      </c>
      <c r="B73" s="182"/>
      <c r="C73" s="182"/>
      <c r="D73" s="182"/>
      <c r="E73" s="182"/>
      <c r="F73" s="58">
        <f>F56+F67+F71+F72</f>
        <v>36.659999999999997</v>
      </c>
      <c r="G73" s="170">
        <f t="shared" ref="G73:I73" si="7">G56+G67+G71+G72</f>
        <v>33.18</v>
      </c>
      <c r="H73" s="170">
        <f t="shared" si="7"/>
        <v>77.02</v>
      </c>
      <c r="I73" s="170">
        <f t="shared" si="7"/>
        <v>400.13</v>
      </c>
    </row>
    <row r="74" spans="1:9" ht="30" customHeight="1" thickBot="1">
      <c r="A74" s="182" t="s">
        <v>35</v>
      </c>
      <c r="B74" s="182"/>
      <c r="C74" s="182"/>
      <c r="D74" s="182"/>
      <c r="E74" s="182"/>
      <c r="F74" s="58">
        <f>F24+F26+F54+F73</f>
        <v>77.83</v>
      </c>
      <c r="G74" s="170">
        <f t="shared" ref="G74:I74" si="8">G24+G26+G54+G73</f>
        <v>78.599999999999994</v>
      </c>
      <c r="H74" s="170">
        <f t="shared" si="8"/>
        <v>219.29000000000002</v>
      </c>
      <c r="I74" s="170">
        <f t="shared" si="8"/>
        <v>1576.4100000000003</v>
      </c>
    </row>
    <row r="75" spans="1:9">
      <c r="A75" s="77"/>
      <c r="B75" s="77"/>
      <c r="C75" s="64"/>
      <c r="D75" s="78"/>
      <c r="E75" s="78"/>
      <c r="F75" s="78"/>
      <c r="G75" s="78"/>
      <c r="H75" s="78"/>
      <c r="I75" s="78"/>
    </row>
  </sheetData>
  <mergeCells count="40">
    <mergeCell ref="A20:A22"/>
    <mergeCell ref="B20:B22"/>
    <mergeCell ref="A49:A51"/>
    <mergeCell ref="B49:B51"/>
    <mergeCell ref="A39:E39"/>
    <mergeCell ref="A23:E23"/>
    <mergeCell ref="A24:E24"/>
    <mergeCell ref="A25:I25"/>
    <mergeCell ref="A27:I27"/>
    <mergeCell ref="A31:E31"/>
    <mergeCell ref="A40:A47"/>
    <mergeCell ref="B40:B47"/>
    <mergeCell ref="A32:A38"/>
    <mergeCell ref="B32:B38"/>
    <mergeCell ref="A28:A30"/>
    <mergeCell ref="B28:B30"/>
    <mergeCell ref="A19:E19"/>
    <mergeCell ref="A6:I6"/>
    <mergeCell ref="A11:I11"/>
    <mergeCell ref="A16:E16"/>
    <mergeCell ref="A17:A18"/>
    <mergeCell ref="B17:B18"/>
    <mergeCell ref="A12:A15"/>
    <mergeCell ref="B12:B15"/>
    <mergeCell ref="A9:E9"/>
    <mergeCell ref="A7:A8"/>
    <mergeCell ref="B7:B8"/>
    <mergeCell ref="A67:E67"/>
    <mergeCell ref="A48:E48"/>
    <mergeCell ref="A52:E52"/>
    <mergeCell ref="A54:E54"/>
    <mergeCell ref="A55:I55"/>
    <mergeCell ref="A58:A66"/>
    <mergeCell ref="B58:B66"/>
    <mergeCell ref="A57:I57"/>
    <mergeCell ref="A68:A70"/>
    <mergeCell ref="B68:B70"/>
    <mergeCell ref="A71:E71"/>
    <mergeCell ref="A73:E73"/>
    <mergeCell ref="A74:E74"/>
  </mergeCells>
  <pageMargins left="0.7" right="0.7" top="0.75" bottom="0.75" header="0.3" footer="0.3"/>
  <pageSetup paperSize="9" scale="34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>
  <dimension ref="A3:I75"/>
  <sheetViews>
    <sheetView view="pageBreakPreview" zoomScale="60" zoomScaleNormal="80" workbookViewId="0">
      <selection activeCell="I4" sqref="I4"/>
    </sheetView>
  </sheetViews>
  <sheetFormatPr defaultRowHeight="15"/>
  <cols>
    <col min="1" max="1" width="46.42578125" style="5" customWidth="1"/>
    <col min="2" max="2" width="22.5703125" style="5" customWidth="1"/>
    <col min="3" max="3" width="44.7109375" customWidth="1"/>
    <col min="4" max="8" width="16.7109375" style="4" customWidth="1"/>
    <col min="9" max="9" width="23.140625" style="4" customWidth="1"/>
  </cols>
  <sheetData>
    <row r="3" spans="1:9" ht="33">
      <c r="A3" s="47"/>
      <c r="B3" s="48"/>
      <c r="C3" s="63" t="s">
        <v>302</v>
      </c>
      <c r="D3" s="50"/>
      <c r="E3" s="50"/>
      <c r="F3" s="50"/>
      <c r="G3" s="50"/>
      <c r="H3" s="50"/>
      <c r="I3" s="93" t="s">
        <v>391</v>
      </c>
    </row>
    <row r="4" spans="1:9" ht="27" thickBot="1">
      <c r="A4" s="47"/>
      <c r="B4" s="48" t="s">
        <v>209</v>
      </c>
      <c r="C4" s="50" t="s">
        <v>319</v>
      </c>
      <c r="D4" s="50"/>
      <c r="E4" s="50"/>
      <c r="F4" s="50"/>
      <c r="G4" s="50">
        <v>4</v>
      </c>
      <c r="H4" s="50" t="s">
        <v>291</v>
      </c>
      <c r="I4" s="50"/>
    </row>
    <row r="5" spans="1:9" ht="55.5" customHeight="1" thickBot="1">
      <c r="A5" s="52" t="s">
        <v>0</v>
      </c>
      <c r="B5" s="52" t="s">
        <v>1</v>
      </c>
      <c r="C5" s="52" t="s">
        <v>2</v>
      </c>
      <c r="D5" s="52" t="s">
        <v>3</v>
      </c>
      <c r="E5" s="52" t="s">
        <v>4</v>
      </c>
      <c r="F5" s="52" t="s">
        <v>5</v>
      </c>
      <c r="G5" s="52" t="s">
        <v>6</v>
      </c>
      <c r="H5" s="52" t="s">
        <v>7</v>
      </c>
      <c r="I5" s="53" t="s">
        <v>8</v>
      </c>
    </row>
    <row r="6" spans="1:9" ht="30" customHeight="1" thickBot="1">
      <c r="A6" s="182" t="s">
        <v>9</v>
      </c>
      <c r="B6" s="182"/>
      <c r="C6" s="182"/>
      <c r="D6" s="182"/>
      <c r="E6" s="182"/>
      <c r="F6" s="182"/>
      <c r="G6" s="182"/>
      <c r="H6" s="182"/>
      <c r="I6" s="182"/>
    </row>
    <row r="7" spans="1:9" ht="30" customHeight="1" thickBot="1">
      <c r="A7" s="191" t="s">
        <v>344</v>
      </c>
      <c r="B7" s="194">
        <v>20</v>
      </c>
      <c r="C7" s="67" t="s">
        <v>345</v>
      </c>
      <c r="D7" s="68">
        <v>3</v>
      </c>
      <c r="E7" s="68">
        <v>1.8</v>
      </c>
      <c r="F7" s="68" t="s">
        <v>136</v>
      </c>
      <c r="G7" s="68"/>
      <c r="H7" s="68" t="s">
        <v>136</v>
      </c>
      <c r="I7" s="68" t="s">
        <v>136</v>
      </c>
    </row>
    <row r="8" spans="1:9" ht="30" customHeight="1" thickBot="1">
      <c r="A8" s="204"/>
      <c r="B8" s="205"/>
      <c r="C8" s="69" t="s">
        <v>134</v>
      </c>
      <c r="D8" s="70">
        <v>20</v>
      </c>
      <c r="E8" s="70">
        <v>20</v>
      </c>
      <c r="F8" s="70">
        <v>0.56000000000000005</v>
      </c>
      <c r="G8" s="70">
        <v>0.64</v>
      </c>
      <c r="H8" s="70">
        <v>0.94</v>
      </c>
      <c r="I8" s="70">
        <v>11.8</v>
      </c>
    </row>
    <row r="9" spans="1:9" ht="30" customHeight="1" thickBot="1">
      <c r="A9" s="188"/>
      <c r="B9" s="189"/>
      <c r="C9" s="189"/>
      <c r="D9" s="189"/>
      <c r="E9" s="190"/>
      <c r="F9" s="105">
        <f>SUM(F7:F8)</f>
        <v>0.56000000000000005</v>
      </c>
      <c r="G9" s="105">
        <f t="shared" ref="G9:I9" si="0">SUM(G7:G8)</f>
        <v>0.64</v>
      </c>
      <c r="H9" s="105">
        <f t="shared" si="0"/>
        <v>0.94</v>
      </c>
      <c r="I9" s="105">
        <f t="shared" si="0"/>
        <v>11.8</v>
      </c>
    </row>
    <row r="10" spans="1:9" ht="30" customHeight="1" thickBot="1">
      <c r="A10" s="65" t="s">
        <v>143</v>
      </c>
      <c r="B10" s="55">
        <v>85</v>
      </c>
      <c r="C10" s="73" t="s">
        <v>143</v>
      </c>
      <c r="D10" s="165">
        <v>85</v>
      </c>
      <c r="E10" s="167">
        <v>85</v>
      </c>
      <c r="F10" s="167">
        <v>0.6</v>
      </c>
      <c r="G10" s="167"/>
      <c r="H10" s="167">
        <v>9.93</v>
      </c>
      <c r="I10" s="167">
        <v>1.06</v>
      </c>
    </row>
    <row r="11" spans="1:9" ht="30" customHeight="1" thickBot="1">
      <c r="A11" s="184"/>
      <c r="B11" s="184"/>
      <c r="C11" s="184"/>
      <c r="D11" s="184"/>
      <c r="E11" s="184"/>
      <c r="F11" s="184"/>
      <c r="G11" s="184"/>
      <c r="H11" s="184"/>
      <c r="I11" s="184"/>
    </row>
    <row r="12" spans="1:9" ht="30" customHeight="1" thickBot="1">
      <c r="A12" s="183" t="s">
        <v>84</v>
      </c>
      <c r="B12" s="181">
        <v>200</v>
      </c>
      <c r="C12" s="56" t="s">
        <v>85</v>
      </c>
      <c r="D12" s="57">
        <v>20</v>
      </c>
      <c r="E12" s="57">
        <v>20</v>
      </c>
      <c r="F12" s="57">
        <v>1.9</v>
      </c>
      <c r="G12" s="57">
        <v>0.14000000000000001</v>
      </c>
      <c r="H12" s="57">
        <v>14.02</v>
      </c>
      <c r="I12" s="57">
        <v>66.599999999999994</v>
      </c>
    </row>
    <row r="13" spans="1:9" ht="30" customHeight="1" thickBot="1">
      <c r="A13" s="183"/>
      <c r="B13" s="181"/>
      <c r="C13" s="56" t="s">
        <v>11</v>
      </c>
      <c r="D13" s="57">
        <v>4</v>
      </c>
      <c r="E13" s="57">
        <v>4</v>
      </c>
      <c r="F13" s="57">
        <v>0.01</v>
      </c>
      <c r="G13" s="57">
        <v>3.14</v>
      </c>
      <c r="H13" s="57">
        <v>0.02</v>
      </c>
      <c r="I13" s="57">
        <v>29.36</v>
      </c>
    </row>
    <row r="14" spans="1:9" ht="30" customHeight="1" thickBot="1">
      <c r="A14" s="183"/>
      <c r="B14" s="181"/>
      <c r="C14" s="56" t="s">
        <v>25</v>
      </c>
      <c r="D14" s="57">
        <v>100</v>
      </c>
      <c r="E14" s="57">
        <v>100</v>
      </c>
      <c r="F14" s="57">
        <v>2.8</v>
      </c>
      <c r="G14" s="57">
        <v>3.2</v>
      </c>
      <c r="H14" s="57">
        <v>4.7</v>
      </c>
      <c r="I14" s="57">
        <v>59</v>
      </c>
    </row>
    <row r="15" spans="1:9" ht="30" customHeight="1" thickBot="1">
      <c r="A15" s="183"/>
      <c r="B15" s="181"/>
      <c r="C15" s="56" t="s">
        <v>47</v>
      </c>
      <c r="D15" s="57">
        <v>3</v>
      </c>
      <c r="E15" s="57">
        <v>3</v>
      </c>
      <c r="F15" s="57"/>
      <c r="G15" s="57"/>
      <c r="H15" s="57">
        <v>2.86</v>
      </c>
      <c r="I15" s="57">
        <v>11.7</v>
      </c>
    </row>
    <row r="16" spans="1:9" ht="30" customHeight="1" thickBot="1">
      <c r="A16" s="184"/>
      <c r="B16" s="184"/>
      <c r="C16" s="184"/>
      <c r="D16" s="184"/>
      <c r="E16" s="184"/>
      <c r="F16" s="58">
        <f>SUM(F12:F15)</f>
        <v>4.71</v>
      </c>
      <c r="G16" s="58">
        <f>SUM(G12:G15)</f>
        <v>6.48</v>
      </c>
      <c r="H16" s="58">
        <f>SUM(H12:H15)</f>
        <v>21.599999999999998</v>
      </c>
      <c r="I16" s="58">
        <f>I12+I13+I14+I15</f>
        <v>166.65999999999997</v>
      </c>
    </row>
    <row r="17" spans="1:9" ht="30" customHeight="1" thickBot="1">
      <c r="A17" s="191" t="s">
        <v>375</v>
      </c>
      <c r="B17" s="185" t="s">
        <v>370</v>
      </c>
      <c r="C17" s="73" t="s">
        <v>54</v>
      </c>
      <c r="D17" s="60">
        <v>30</v>
      </c>
      <c r="E17" s="60">
        <v>30</v>
      </c>
      <c r="F17" s="60">
        <v>2.13</v>
      </c>
      <c r="G17" s="60">
        <v>0.33</v>
      </c>
      <c r="H17" s="60">
        <v>13.9</v>
      </c>
      <c r="I17" s="60">
        <v>68.7</v>
      </c>
    </row>
    <row r="18" spans="1:9" ht="30" customHeight="1" thickBot="1">
      <c r="A18" s="228"/>
      <c r="B18" s="182"/>
      <c r="C18" s="73" t="s">
        <v>177</v>
      </c>
      <c r="D18" s="57">
        <v>5</v>
      </c>
      <c r="E18" s="57">
        <v>5</v>
      </c>
      <c r="F18" s="57">
        <v>1.3</v>
      </c>
      <c r="G18" s="57">
        <v>1.35</v>
      </c>
      <c r="H18" s="57"/>
      <c r="I18" s="57">
        <v>17.350000000000001</v>
      </c>
    </row>
    <row r="19" spans="1:9" ht="30" customHeight="1" thickBot="1">
      <c r="A19" s="184"/>
      <c r="B19" s="184"/>
      <c r="C19" s="184"/>
      <c r="D19" s="184"/>
      <c r="E19" s="184"/>
      <c r="F19" s="58">
        <f>SUM(F17:F18)</f>
        <v>3.4299999999999997</v>
      </c>
      <c r="G19" s="58">
        <f>SUM(G17:G18)</f>
        <v>1.6800000000000002</v>
      </c>
      <c r="H19" s="170">
        <f t="shared" ref="H19:I19" si="1">SUM(H17:H18)</f>
        <v>13.9</v>
      </c>
      <c r="I19" s="170">
        <f t="shared" si="1"/>
        <v>86.050000000000011</v>
      </c>
    </row>
    <row r="20" spans="1:9" ht="30" customHeight="1" thickBot="1">
      <c r="A20" s="191" t="s">
        <v>148</v>
      </c>
      <c r="B20" s="194">
        <v>200</v>
      </c>
      <c r="C20" s="73" t="s">
        <v>148</v>
      </c>
      <c r="D20" s="156">
        <v>1.4</v>
      </c>
      <c r="E20" s="156">
        <v>1.4</v>
      </c>
      <c r="F20" s="156">
        <v>0.06</v>
      </c>
      <c r="G20" s="156"/>
      <c r="H20" s="156">
        <v>0.9</v>
      </c>
      <c r="I20" s="156">
        <v>4.0999999999999996</v>
      </c>
    </row>
    <row r="21" spans="1:9" ht="30" customHeight="1" thickBot="1">
      <c r="A21" s="228"/>
      <c r="B21" s="228"/>
      <c r="C21" s="73" t="s">
        <v>137</v>
      </c>
      <c r="D21" s="153">
        <v>10</v>
      </c>
      <c r="E21" s="153">
        <v>10</v>
      </c>
      <c r="F21" s="153"/>
      <c r="G21" s="153"/>
      <c r="H21" s="153">
        <v>9.5500000000000007</v>
      </c>
      <c r="I21" s="153">
        <v>39</v>
      </c>
    </row>
    <row r="22" spans="1:9" ht="30" customHeight="1" thickBot="1">
      <c r="A22" s="229"/>
      <c r="B22" s="229"/>
      <c r="C22" s="73" t="s">
        <v>134</v>
      </c>
      <c r="D22" s="60">
        <v>100</v>
      </c>
      <c r="E22" s="60">
        <v>100</v>
      </c>
      <c r="F22" s="60">
        <v>2.8</v>
      </c>
      <c r="G22" s="60">
        <v>3.2</v>
      </c>
      <c r="H22" s="60">
        <v>4.7</v>
      </c>
      <c r="I22" s="60">
        <v>58</v>
      </c>
    </row>
    <row r="23" spans="1:9" ht="30" customHeight="1" thickBot="1">
      <c r="A23" s="184"/>
      <c r="B23" s="184"/>
      <c r="C23" s="184"/>
      <c r="D23" s="184"/>
      <c r="E23" s="184"/>
      <c r="F23" s="170">
        <f>SUM(F20:F22)</f>
        <v>2.86</v>
      </c>
      <c r="G23" s="170">
        <f t="shared" ref="G23:I23" si="2">SUM(G20:G22)</f>
        <v>3.2</v>
      </c>
      <c r="H23" s="170">
        <f t="shared" si="2"/>
        <v>15.150000000000002</v>
      </c>
      <c r="I23" s="170">
        <f t="shared" si="2"/>
        <v>101.1</v>
      </c>
    </row>
    <row r="24" spans="1:9" ht="30" customHeight="1" thickBot="1">
      <c r="A24" s="182" t="s">
        <v>33</v>
      </c>
      <c r="B24" s="182"/>
      <c r="C24" s="182"/>
      <c r="D24" s="182"/>
      <c r="E24" s="182"/>
      <c r="F24" s="58">
        <f>F9+F10+F16+F19+F23</f>
        <v>12.16</v>
      </c>
      <c r="G24" s="170">
        <f t="shared" ref="G24:I24" si="3">G9+G10+G16+G19+G23</f>
        <v>12</v>
      </c>
      <c r="H24" s="170">
        <f t="shared" si="3"/>
        <v>61.519999999999996</v>
      </c>
      <c r="I24" s="170">
        <f t="shared" si="3"/>
        <v>366.66999999999996</v>
      </c>
    </row>
    <row r="25" spans="1:9" ht="30" customHeight="1" thickBot="1">
      <c r="A25" s="238" t="s">
        <v>15</v>
      </c>
      <c r="B25" s="238"/>
      <c r="C25" s="238"/>
      <c r="D25" s="238"/>
      <c r="E25" s="238"/>
      <c r="F25" s="238"/>
      <c r="G25" s="238"/>
      <c r="H25" s="238"/>
      <c r="I25" s="238"/>
    </row>
    <row r="26" spans="1:9" ht="30" customHeight="1" thickBot="1">
      <c r="A26" s="65" t="s">
        <v>149</v>
      </c>
      <c r="B26" s="55">
        <v>125</v>
      </c>
      <c r="C26" s="73" t="s">
        <v>149</v>
      </c>
      <c r="D26" s="60">
        <v>125</v>
      </c>
      <c r="E26" s="60">
        <v>125</v>
      </c>
      <c r="F26" s="60"/>
      <c r="G26" s="60"/>
      <c r="H26" s="60">
        <v>8.75</v>
      </c>
      <c r="I26" s="60">
        <v>35</v>
      </c>
    </row>
    <row r="27" spans="1:9" ht="30" customHeight="1" thickBot="1">
      <c r="A27" s="182" t="s">
        <v>17</v>
      </c>
      <c r="B27" s="182"/>
      <c r="C27" s="182"/>
      <c r="D27" s="182"/>
      <c r="E27" s="182"/>
      <c r="F27" s="182"/>
      <c r="G27" s="182"/>
      <c r="H27" s="182"/>
      <c r="I27" s="182"/>
    </row>
    <row r="28" spans="1:9" ht="30" customHeight="1" thickBot="1">
      <c r="A28" s="191" t="s">
        <v>357</v>
      </c>
      <c r="B28" s="194">
        <v>35</v>
      </c>
      <c r="C28" s="67" t="s">
        <v>197</v>
      </c>
      <c r="D28" s="68">
        <v>65</v>
      </c>
      <c r="E28" s="68">
        <v>52</v>
      </c>
      <c r="F28" s="68">
        <v>0.54</v>
      </c>
      <c r="G28" s="68">
        <v>0.05</v>
      </c>
      <c r="H28" s="68">
        <v>4.7300000000000004</v>
      </c>
      <c r="I28" s="68">
        <v>21.8</v>
      </c>
    </row>
    <row r="29" spans="1:9" ht="30" customHeight="1" thickBot="1">
      <c r="A29" s="213"/>
      <c r="B29" s="213"/>
      <c r="C29" s="69" t="s">
        <v>147</v>
      </c>
      <c r="D29" s="70">
        <v>2</v>
      </c>
      <c r="E29" s="70">
        <v>2</v>
      </c>
      <c r="F29" s="70"/>
      <c r="G29" s="70"/>
      <c r="H29" s="70">
        <v>1.91</v>
      </c>
      <c r="I29" s="70">
        <v>7.8</v>
      </c>
    </row>
    <row r="30" spans="1:9" ht="30" customHeight="1" thickBot="1">
      <c r="A30" s="214"/>
      <c r="B30" s="214"/>
      <c r="C30" s="69" t="s">
        <v>228</v>
      </c>
      <c r="D30" s="70">
        <v>3</v>
      </c>
      <c r="E30" s="70">
        <v>3</v>
      </c>
      <c r="F30" s="70"/>
      <c r="G30" s="70">
        <v>2.81</v>
      </c>
      <c r="H30" s="70"/>
      <c r="I30" s="70">
        <v>26.19</v>
      </c>
    </row>
    <row r="31" spans="1:9" ht="30" customHeight="1" thickBot="1">
      <c r="A31" s="184"/>
      <c r="B31" s="184"/>
      <c r="C31" s="184"/>
      <c r="D31" s="184"/>
      <c r="E31" s="184"/>
      <c r="F31" s="58">
        <f>SUM(F28:F30)</f>
        <v>0.54</v>
      </c>
      <c r="G31" s="58">
        <f>SUM(G28:G30)</f>
        <v>2.86</v>
      </c>
      <c r="H31" s="58">
        <f>SUM(H28:H30)</f>
        <v>6.6400000000000006</v>
      </c>
      <c r="I31" s="58">
        <f>SUM(I28:I30)</f>
        <v>55.790000000000006</v>
      </c>
    </row>
    <row r="32" spans="1:9" ht="30" customHeight="1" thickBot="1">
      <c r="A32" s="191" t="s">
        <v>376</v>
      </c>
      <c r="B32" s="194">
        <v>200</v>
      </c>
      <c r="C32" s="67" t="s">
        <v>196</v>
      </c>
      <c r="D32" s="68">
        <v>80</v>
      </c>
      <c r="E32" s="68">
        <v>40</v>
      </c>
      <c r="F32" s="68">
        <v>6.4</v>
      </c>
      <c r="G32" s="68">
        <v>0.24</v>
      </c>
      <c r="H32" s="68" t="s">
        <v>136</v>
      </c>
      <c r="I32" s="68">
        <v>27.6</v>
      </c>
    </row>
    <row r="33" spans="1:9" ht="30" customHeight="1" thickBot="1">
      <c r="A33" s="213"/>
      <c r="B33" s="213"/>
      <c r="C33" s="69" t="s">
        <v>167</v>
      </c>
      <c r="D33" s="70">
        <v>80</v>
      </c>
      <c r="E33" s="70">
        <v>56</v>
      </c>
      <c r="F33" s="70">
        <v>1.01</v>
      </c>
      <c r="G33" s="70">
        <v>0.22</v>
      </c>
      <c r="H33" s="70">
        <v>9.1300000000000008</v>
      </c>
      <c r="I33" s="70">
        <v>44.8</v>
      </c>
    </row>
    <row r="34" spans="1:9" ht="30" customHeight="1" thickBot="1">
      <c r="A34" s="213"/>
      <c r="B34" s="213"/>
      <c r="C34" s="69" t="s">
        <v>154</v>
      </c>
      <c r="D34" s="70">
        <v>10</v>
      </c>
      <c r="E34" s="70">
        <v>8</v>
      </c>
      <c r="F34" s="70">
        <v>0.11</v>
      </c>
      <c r="G34" s="70"/>
      <c r="H34" s="70">
        <v>0.73</v>
      </c>
      <c r="I34" s="70">
        <v>3.3</v>
      </c>
    </row>
    <row r="35" spans="1:9" ht="30" customHeight="1" thickBot="1">
      <c r="A35" s="213"/>
      <c r="B35" s="213"/>
      <c r="C35" s="69" t="s">
        <v>169</v>
      </c>
      <c r="D35" s="70">
        <v>20</v>
      </c>
      <c r="E35" s="70">
        <v>16</v>
      </c>
      <c r="F35" s="70">
        <v>0.16</v>
      </c>
      <c r="G35" s="70" t="s">
        <v>136</v>
      </c>
      <c r="H35" s="70">
        <v>0.98</v>
      </c>
      <c r="I35" s="70">
        <v>4.6399999999999997</v>
      </c>
    </row>
    <row r="36" spans="1:9" ht="30" customHeight="1" thickBot="1">
      <c r="A36" s="213"/>
      <c r="B36" s="213"/>
      <c r="C36" s="69" t="s">
        <v>152</v>
      </c>
      <c r="D36" s="70">
        <v>5</v>
      </c>
      <c r="E36" s="70">
        <v>5</v>
      </c>
      <c r="F36" s="70">
        <v>0.31</v>
      </c>
      <c r="G36" s="70">
        <v>0.04</v>
      </c>
      <c r="H36" s="70">
        <v>3.56</v>
      </c>
      <c r="I36" s="70">
        <v>16.3</v>
      </c>
    </row>
    <row r="37" spans="1:9" ht="30" customHeight="1" thickBot="1">
      <c r="A37" s="213"/>
      <c r="B37" s="213"/>
      <c r="C37" s="69" t="s">
        <v>135</v>
      </c>
      <c r="D37" s="70">
        <v>4</v>
      </c>
      <c r="E37" s="70">
        <v>3.48</v>
      </c>
      <c r="F37" s="70">
        <v>0.64</v>
      </c>
      <c r="G37" s="70">
        <v>1.03</v>
      </c>
      <c r="H37" s="70">
        <v>0.01</v>
      </c>
      <c r="I37" s="70">
        <v>11.5</v>
      </c>
    </row>
    <row r="38" spans="1:9" ht="30" customHeight="1" thickBot="1">
      <c r="A38" s="213"/>
      <c r="B38" s="213"/>
      <c r="C38" s="69" t="s">
        <v>138</v>
      </c>
      <c r="D38" s="70">
        <v>2</v>
      </c>
      <c r="E38" s="70">
        <v>2</v>
      </c>
      <c r="F38" s="70" t="s">
        <v>136</v>
      </c>
      <c r="G38" s="70">
        <v>1.88</v>
      </c>
      <c r="H38" s="70" t="s">
        <v>136</v>
      </c>
      <c r="I38" s="70">
        <v>17.46</v>
      </c>
    </row>
    <row r="39" spans="1:9" ht="30" customHeight="1" thickBot="1">
      <c r="A39" s="184"/>
      <c r="B39" s="184"/>
      <c r="C39" s="184"/>
      <c r="D39" s="184"/>
      <c r="E39" s="184"/>
      <c r="F39" s="58">
        <f>SUM(F32:F38)</f>
        <v>8.6300000000000008</v>
      </c>
      <c r="G39" s="58">
        <f>SUM(G32:G38)</f>
        <v>3.41</v>
      </c>
      <c r="H39" s="58">
        <f>SUM(H32:H38)</f>
        <v>14.410000000000002</v>
      </c>
      <c r="I39" s="58">
        <f>SUM(I32:I38)</f>
        <v>125.6</v>
      </c>
    </row>
    <row r="40" spans="1:9" ht="30" customHeight="1" thickBot="1">
      <c r="A40" s="191" t="s">
        <v>229</v>
      </c>
      <c r="B40" s="194" t="s">
        <v>328</v>
      </c>
      <c r="C40" s="67" t="s">
        <v>150</v>
      </c>
      <c r="D40" s="60">
        <v>220</v>
      </c>
      <c r="E40" s="60">
        <v>154</v>
      </c>
      <c r="F40" s="60">
        <v>3.08</v>
      </c>
      <c r="G40" s="60">
        <v>0.62</v>
      </c>
      <c r="H40" s="60">
        <v>25.1</v>
      </c>
      <c r="I40" s="60">
        <v>123.2</v>
      </c>
    </row>
    <row r="41" spans="1:9" ht="30" customHeight="1" thickBot="1">
      <c r="A41" s="213"/>
      <c r="B41" s="213"/>
      <c r="C41" s="69" t="s">
        <v>134</v>
      </c>
      <c r="D41" s="70">
        <v>40</v>
      </c>
      <c r="E41" s="70">
        <v>40</v>
      </c>
      <c r="F41" s="70">
        <v>1.1200000000000001</v>
      </c>
      <c r="G41" s="70">
        <v>1.28</v>
      </c>
      <c r="H41" s="70">
        <v>1.88</v>
      </c>
      <c r="I41" s="70">
        <v>23.6</v>
      </c>
    </row>
    <row r="42" spans="1:9" ht="30" customHeight="1" thickBot="1">
      <c r="A42" s="213"/>
      <c r="B42" s="213"/>
      <c r="C42" s="69" t="s">
        <v>139</v>
      </c>
      <c r="D42" s="153">
        <v>5</v>
      </c>
      <c r="E42" s="153">
        <v>5</v>
      </c>
      <c r="F42" s="153">
        <v>0.02</v>
      </c>
      <c r="G42" s="153">
        <v>3.92</v>
      </c>
      <c r="H42" s="153">
        <v>0.02</v>
      </c>
      <c r="I42" s="153">
        <v>36.700000000000003</v>
      </c>
    </row>
    <row r="43" spans="1:9" ht="30" customHeight="1" thickBot="1">
      <c r="A43" s="213"/>
      <c r="B43" s="213"/>
      <c r="C43" s="69" t="s">
        <v>151</v>
      </c>
      <c r="D43" s="60">
        <v>62</v>
      </c>
      <c r="E43" s="60">
        <v>62</v>
      </c>
      <c r="F43" s="60">
        <v>12.4</v>
      </c>
      <c r="G43" s="60">
        <v>6.07</v>
      </c>
      <c r="H43" s="60"/>
      <c r="I43" s="60">
        <v>104.16</v>
      </c>
    </row>
    <row r="44" spans="1:9" ht="30" customHeight="1" thickBot="1">
      <c r="A44" s="213"/>
      <c r="B44" s="213"/>
      <c r="C44" s="69" t="s">
        <v>174</v>
      </c>
      <c r="D44" s="70">
        <v>10</v>
      </c>
      <c r="E44" s="70">
        <v>8</v>
      </c>
      <c r="F44" s="70">
        <v>0.11</v>
      </c>
      <c r="G44" s="70" t="s">
        <v>136</v>
      </c>
      <c r="H44" s="70">
        <v>0.73</v>
      </c>
      <c r="I44" s="70">
        <v>3.3</v>
      </c>
    </row>
    <row r="45" spans="1:9" ht="30" customHeight="1" thickBot="1">
      <c r="A45" s="213"/>
      <c r="B45" s="213"/>
      <c r="C45" s="69" t="s">
        <v>153</v>
      </c>
      <c r="D45" s="70">
        <v>30</v>
      </c>
      <c r="E45" s="70">
        <v>24</v>
      </c>
      <c r="F45" s="70">
        <v>0.31</v>
      </c>
      <c r="G45" s="70">
        <v>0.03</v>
      </c>
      <c r="H45" s="70">
        <v>1.68</v>
      </c>
      <c r="I45" s="70">
        <v>7.92</v>
      </c>
    </row>
    <row r="46" spans="1:9" ht="30" customHeight="1" thickBot="1">
      <c r="A46" s="213"/>
      <c r="B46" s="213"/>
      <c r="C46" s="69" t="s">
        <v>182</v>
      </c>
      <c r="D46" s="70">
        <v>3</v>
      </c>
      <c r="E46" s="70">
        <v>3</v>
      </c>
      <c r="F46" s="70">
        <v>0.12</v>
      </c>
      <c r="G46" s="70" t="s">
        <v>136</v>
      </c>
      <c r="H46" s="70">
        <v>0.6</v>
      </c>
      <c r="I46" s="70">
        <v>2.88</v>
      </c>
    </row>
    <row r="47" spans="1:9" ht="30" customHeight="1" thickBot="1">
      <c r="A47" s="213"/>
      <c r="B47" s="213"/>
      <c r="C47" s="69" t="s">
        <v>183</v>
      </c>
      <c r="D47" s="70">
        <v>5</v>
      </c>
      <c r="E47" s="70">
        <v>5</v>
      </c>
      <c r="F47" s="70">
        <v>0.52</v>
      </c>
      <c r="G47" s="70">
        <v>0.05</v>
      </c>
      <c r="H47" s="70">
        <v>3.71</v>
      </c>
      <c r="I47" s="70">
        <v>16.350000000000001</v>
      </c>
    </row>
    <row r="48" spans="1:9" ht="30" customHeight="1" thickBot="1">
      <c r="A48" s="214"/>
      <c r="B48" s="214"/>
      <c r="C48" s="69" t="s">
        <v>184</v>
      </c>
      <c r="D48" s="148">
        <v>4</v>
      </c>
      <c r="E48" s="148">
        <v>4</v>
      </c>
      <c r="F48" s="148"/>
      <c r="G48" s="148">
        <v>3.75</v>
      </c>
      <c r="H48" s="148"/>
      <c r="I48" s="148">
        <v>34.92</v>
      </c>
    </row>
    <row r="49" spans="1:9" ht="30" customHeight="1" thickBot="1">
      <c r="A49" s="184"/>
      <c r="B49" s="184"/>
      <c r="C49" s="184"/>
      <c r="D49" s="184"/>
      <c r="E49" s="184"/>
      <c r="F49" s="58">
        <f>SUM(F40:F48)</f>
        <v>17.68</v>
      </c>
      <c r="G49" s="58">
        <f>SUM(G40:G48)</f>
        <v>15.72</v>
      </c>
      <c r="H49" s="58">
        <f>SUM(H40:H48)</f>
        <v>33.72</v>
      </c>
      <c r="I49" s="58">
        <f>SUM(I40:I48)</f>
        <v>353.03000000000003</v>
      </c>
    </row>
    <row r="50" spans="1:9" ht="30" customHeight="1" thickBot="1">
      <c r="A50" s="180" t="s">
        <v>51</v>
      </c>
      <c r="B50" s="181">
        <v>200</v>
      </c>
      <c r="C50" s="56" t="s">
        <v>27</v>
      </c>
      <c r="D50" s="57">
        <v>9</v>
      </c>
      <c r="E50" s="57">
        <v>9</v>
      </c>
      <c r="F50" s="57">
        <v>0.4</v>
      </c>
      <c r="G50" s="57"/>
      <c r="H50" s="57">
        <v>0.56000000000000005</v>
      </c>
      <c r="I50" s="57">
        <v>25.11</v>
      </c>
    </row>
    <row r="51" spans="1:9" ht="30" customHeight="1" thickBot="1">
      <c r="A51" s="180"/>
      <c r="B51" s="181"/>
      <c r="C51" s="56" t="s">
        <v>14</v>
      </c>
      <c r="D51" s="153">
        <v>10</v>
      </c>
      <c r="E51" s="153">
        <v>10</v>
      </c>
      <c r="F51" s="153"/>
      <c r="G51" s="153"/>
      <c r="H51" s="153">
        <v>9.5500000000000007</v>
      </c>
      <c r="I51" s="153">
        <v>39</v>
      </c>
    </row>
    <row r="52" spans="1:9" ht="30" customHeight="1" thickBot="1">
      <c r="A52" s="184"/>
      <c r="B52" s="184"/>
      <c r="C52" s="184"/>
      <c r="D52" s="184"/>
      <c r="E52" s="184"/>
      <c r="F52" s="58">
        <f>SUM(F50:F51)</f>
        <v>0.4</v>
      </c>
      <c r="G52" s="58">
        <f>SUM(G50:G51)</f>
        <v>0</v>
      </c>
      <c r="H52" s="58">
        <f>SUM(H50:H51)</f>
        <v>10.110000000000001</v>
      </c>
      <c r="I52" s="58">
        <f>SUM(I50:I51)</f>
        <v>64.11</v>
      </c>
    </row>
    <row r="53" spans="1:9" ht="30" customHeight="1" thickBot="1">
      <c r="A53" s="54" t="s">
        <v>52</v>
      </c>
      <c r="B53" s="150">
        <v>30</v>
      </c>
      <c r="C53" s="56" t="s">
        <v>28</v>
      </c>
      <c r="D53" s="149">
        <v>30</v>
      </c>
      <c r="E53" s="149">
        <v>30</v>
      </c>
      <c r="F53" s="149">
        <v>1.56</v>
      </c>
      <c r="G53" s="149">
        <v>0.36</v>
      </c>
      <c r="H53" s="149">
        <v>13.28</v>
      </c>
      <c r="I53" s="149">
        <v>64.2</v>
      </c>
    </row>
    <row r="54" spans="1:9" ht="30" customHeight="1" thickBot="1">
      <c r="A54" s="182" t="s">
        <v>32</v>
      </c>
      <c r="B54" s="182"/>
      <c r="C54" s="182"/>
      <c r="D54" s="182"/>
      <c r="E54" s="182"/>
      <c r="F54" s="58">
        <f>F31+F39+F49+F52+F53</f>
        <v>28.81</v>
      </c>
      <c r="G54" s="170">
        <f t="shared" ref="G54:I54" si="4">G31+G39+G49+G52+G53</f>
        <v>22.35</v>
      </c>
      <c r="H54" s="170">
        <f t="shared" si="4"/>
        <v>78.160000000000011</v>
      </c>
      <c r="I54" s="170">
        <f t="shared" si="4"/>
        <v>662.73000000000013</v>
      </c>
    </row>
    <row r="55" spans="1:9" ht="30" customHeight="1" thickBot="1">
      <c r="A55" s="182" t="s">
        <v>29</v>
      </c>
      <c r="B55" s="182"/>
      <c r="C55" s="182"/>
      <c r="D55" s="182"/>
      <c r="E55" s="182"/>
      <c r="F55" s="182"/>
      <c r="G55" s="182"/>
      <c r="H55" s="182"/>
      <c r="I55" s="182"/>
    </row>
    <row r="56" spans="1:9" ht="30" customHeight="1" thickBot="1">
      <c r="A56" s="106" t="s">
        <v>341</v>
      </c>
      <c r="B56" s="66">
        <v>50</v>
      </c>
      <c r="C56" s="67" t="s">
        <v>342</v>
      </c>
      <c r="D56" s="68">
        <v>4</v>
      </c>
      <c r="E56" s="68">
        <v>4</v>
      </c>
      <c r="F56" s="68">
        <v>0.16</v>
      </c>
      <c r="G56" s="68"/>
      <c r="H56" s="68">
        <v>2.72</v>
      </c>
      <c r="I56" s="68">
        <v>1.1200000000000001</v>
      </c>
    </row>
    <row r="57" spans="1:9" ht="30" customHeight="1" thickBot="1">
      <c r="A57" s="188"/>
      <c r="B57" s="189"/>
      <c r="C57" s="189"/>
      <c r="D57" s="189"/>
      <c r="E57" s="189"/>
      <c r="F57" s="189"/>
      <c r="G57" s="189"/>
      <c r="H57" s="189"/>
      <c r="I57" s="190"/>
    </row>
    <row r="58" spans="1:9" ht="30" customHeight="1" thickBot="1">
      <c r="A58" s="191" t="s">
        <v>358</v>
      </c>
      <c r="B58" s="194">
        <v>90</v>
      </c>
      <c r="C58" s="67" t="s">
        <v>133</v>
      </c>
      <c r="D58" s="68">
        <v>30</v>
      </c>
      <c r="E58" s="68">
        <v>30</v>
      </c>
      <c r="F58" s="68">
        <v>3</v>
      </c>
      <c r="G58" s="68">
        <v>0.4</v>
      </c>
      <c r="H58" s="68">
        <v>21.3</v>
      </c>
      <c r="I58" s="68">
        <v>100.2</v>
      </c>
    </row>
    <row r="59" spans="1:9" ht="30" customHeight="1" thickBot="1">
      <c r="A59" s="213"/>
      <c r="B59" s="213"/>
      <c r="C59" s="69" t="s">
        <v>135</v>
      </c>
      <c r="D59" s="70">
        <v>4</v>
      </c>
      <c r="E59" s="70">
        <v>3.48</v>
      </c>
      <c r="F59" s="70">
        <v>0.64</v>
      </c>
      <c r="G59" s="70">
        <v>1.03</v>
      </c>
      <c r="H59" s="70">
        <v>0.01</v>
      </c>
      <c r="I59" s="70">
        <v>11.5</v>
      </c>
    </row>
    <row r="60" spans="1:9" ht="30" customHeight="1" thickBot="1">
      <c r="A60" s="213"/>
      <c r="B60" s="213"/>
      <c r="C60" s="69" t="s">
        <v>134</v>
      </c>
      <c r="D60" s="70">
        <v>25</v>
      </c>
      <c r="E60" s="70">
        <v>25</v>
      </c>
      <c r="F60" s="70">
        <v>0.7</v>
      </c>
      <c r="G60" s="70">
        <v>0.8</v>
      </c>
      <c r="H60" s="70">
        <v>1.18</v>
      </c>
      <c r="I60" s="70">
        <v>14.5</v>
      </c>
    </row>
    <row r="61" spans="1:9" ht="30" customHeight="1" thickBot="1">
      <c r="A61" s="213"/>
      <c r="B61" s="213"/>
      <c r="C61" s="69" t="s">
        <v>64</v>
      </c>
      <c r="D61" s="70">
        <v>70</v>
      </c>
      <c r="E61" s="70">
        <v>70</v>
      </c>
      <c r="F61" s="70">
        <v>12.6</v>
      </c>
      <c r="G61" s="70">
        <v>1.4</v>
      </c>
      <c r="H61" s="70">
        <v>2.31</v>
      </c>
      <c r="I61" s="70">
        <v>72.099999999999994</v>
      </c>
    </row>
    <row r="62" spans="1:9" ht="30" customHeight="1" thickBot="1">
      <c r="A62" s="213"/>
      <c r="B62" s="213"/>
      <c r="C62" s="69" t="s">
        <v>137</v>
      </c>
      <c r="D62" s="70">
        <v>8</v>
      </c>
      <c r="E62" s="70">
        <v>8</v>
      </c>
      <c r="F62" s="70"/>
      <c r="G62" s="70"/>
      <c r="H62" s="70">
        <v>7.64</v>
      </c>
      <c r="I62" s="70">
        <v>31.2</v>
      </c>
    </row>
    <row r="63" spans="1:9" ht="30" customHeight="1" thickBot="1">
      <c r="A63" s="213"/>
      <c r="B63" s="213"/>
      <c r="C63" s="69" t="s">
        <v>138</v>
      </c>
      <c r="D63" s="57">
        <v>3</v>
      </c>
      <c r="E63" s="57">
        <v>3</v>
      </c>
      <c r="F63" s="57"/>
      <c r="G63" s="57">
        <v>2.81</v>
      </c>
      <c r="H63" s="57"/>
      <c r="I63" s="57">
        <v>26.19</v>
      </c>
    </row>
    <row r="64" spans="1:9" ht="30" customHeight="1" thickBot="1">
      <c r="A64" s="213"/>
      <c r="B64" s="213"/>
      <c r="C64" s="67" t="s">
        <v>133</v>
      </c>
      <c r="D64" s="112">
        <v>2</v>
      </c>
      <c r="E64" s="112">
        <v>2</v>
      </c>
      <c r="F64" s="112">
        <v>0.2</v>
      </c>
      <c r="G64" s="112">
        <v>0.03</v>
      </c>
      <c r="H64" s="112">
        <v>1.42</v>
      </c>
      <c r="I64" s="112">
        <v>6.7</v>
      </c>
    </row>
    <row r="65" spans="1:9" ht="30" customHeight="1" thickBot="1">
      <c r="A65" s="213"/>
      <c r="B65" s="213"/>
      <c r="C65" s="69" t="s">
        <v>139</v>
      </c>
      <c r="D65" s="70">
        <v>4</v>
      </c>
      <c r="E65" s="70">
        <v>4</v>
      </c>
      <c r="F65" s="70">
        <v>0.01</v>
      </c>
      <c r="G65" s="70">
        <v>3.14</v>
      </c>
      <c r="H65" s="70">
        <v>0.02</v>
      </c>
      <c r="I65" s="70">
        <v>29.36</v>
      </c>
    </row>
    <row r="66" spans="1:9" ht="30" customHeight="1" thickBot="1">
      <c r="A66" s="214"/>
      <c r="B66" s="214"/>
      <c r="C66" s="69" t="s">
        <v>140</v>
      </c>
      <c r="D66" s="149">
        <v>2.0000000000000001E-4</v>
      </c>
      <c r="E66" s="149">
        <v>2.0000000000000001E-4</v>
      </c>
      <c r="F66" s="70"/>
      <c r="G66" s="70"/>
      <c r="H66" s="70"/>
      <c r="I66" s="70"/>
    </row>
    <row r="67" spans="1:9" ht="30" customHeight="1" thickBot="1">
      <c r="A67" s="206"/>
      <c r="B67" s="236"/>
      <c r="C67" s="236"/>
      <c r="D67" s="236"/>
      <c r="E67" s="237"/>
      <c r="F67" s="58">
        <f>SUM(F58:F66)</f>
        <v>17.149999999999999</v>
      </c>
      <c r="G67" s="58">
        <f>SUM(G58:G66)</f>
        <v>9.6100000000000012</v>
      </c>
      <c r="H67" s="58">
        <f>SUM(H58:H66)</f>
        <v>33.880000000000003</v>
      </c>
      <c r="I67" s="58">
        <f>SUM(I58:I66)</f>
        <v>291.75</v>
      </c>
    </row>
    <row r="68" spans="1:9" ht="30" customHeight="1" thickBot="1">
      <c r="A68" s="191" t="s">
        <v>65</v>
      </c>
      <c r="B68" s="194">
        <v>200</v>
      </c>
      <c r="C68" s="67" t="s">
        <v>142</v>
      </c>
      <c r="D68" s="57">
        <v>0.8</v>
      </c>
      <c r="E68" s="57">
        <v>0.8</v>
      </c>
      <c r="F68" s="57">
        <v>0.19</v>
      </c>
      <c r="G68" s="57">
        <v>0.14000000000000001</v>
      </c>
      <c r="H68" s="57">
        <v>0.19</v>
      </c>
      <c r="I68" s="57">
        <v>3.04</v>
      </c>
    </row>
    <row r="69" spans="1:9" ht="30" customHeight="1" thickBot="1">
      <c r="A69" s="213"/>
      <c r="B69" s="213"/>
      <c r="C69" s="69" t="s">
        <v>137</v>
      </c>
      <c r="D69" s="153">
        <v>10</v>
      </c>
      <c r="E69" s="153">
        <v>10</v>
      </c>
      <c r="F69" s="153"/>
      <c r="G69" s="153"/>
      <c r="H69" s="153">
        <v>9.5500000000000007</v>
      </c>
      <c r="I69" s="153">
        <v>39</v>
      </c>
    </row>
    <row r="70" spans="1:9" ht="30" customHeight="1" thickBot="1">
      <c r="A70" s="214"/>
      <c r="B70" s="214"/>
      <c r="C70" s="69" t="s">
        <v>134</v>
      </c>
      <c r="D70" s="60">
        <v>100</v>
      </c>
      <c r="E70" s="60">
        <v>100</v>
      </c>
      <c r="F70" s="60">
        <v>2.8</v>
      </c>
      <c r="G70" s="60">
        <v>3.2</v>
      </c>
      <c r="H70" s="60">
        <v>4.7</v>
      </c>
      <c r="I70" s="60">
        <v>58</v>
      </c>
    </row>
    <row r="71" spans="1:9" ht="30" customHeight="1" thickBot="1">
      <c r="A71" s="184"/>
      <c r="B71" s="184"/>
      <c r="C71" s="184"/>
      <c r="D71" s="184"/>
      <c r="E71" s="184"/>
      <c r="F71" s="170">
        <f>SUM(F68:F70)</f>
        <v>2.9899999999999998</v>
      </c>
      <c r="G71" s="170">
        <f t="shared" ref="G71:I71" si="5">SUM(G68:G70)</f>
        <v>3.3400000000000003</v>
      </c>
      <c r="H71" s="170">
        <f t="shared" si="5"/>
        <v>14.440000000000001</v>
      </c>
      <c r="I71" s="170">
        <f t="shared" si="5"/>
        <v>100.03999999999999</v>
      </c>
    </row>
    <row r="72" spans="1:9" ht="30" customHeight="1" thickBot="1">
      <c r="A72" s="62" t="s">
        <v>83</v>
      </c>
      <c r="B72" s="58">
        <v>15</v>
      </c>
      <c r="C72" s="59" t="s">
        <v>123</v>
      </c>
      <c r="D72" s="57">
        <v>15</v>
      </c>
      <c r="E72" s="57">
        <v>15</v>
      </c>
      <c r="F72" s="57">
        <v>1.26</v>
      </c>
      <c r="G72" s="57">
        <v>1.82</v>
      </c>
      <c r="H72" s="57">
        <v>11.02</v>
      </c>
      <c r="I72" s="57">
        <v>66.81</v>
      </c>
    </row>
    <row r="73" spans="1:9" ht="30" customHeight="1" thickBot="1">
      <c r="A73" s="182" t="s">
        <v>34</v>
      </c>
      <c r="B73" s="182"/>
      <c r="C73" s="182"/>
      <c r="D73" s="182"/>
      <c r="E73" s="182"/>
      <c r="F73" s="58">
        <f>F56+F67+F71+F72</f>
        <v>21.56</v>
      </c>
      <c r="G73" s="170">
        <f t="shared" ref="G73:I73" si="6">G56+G67+G71+G72</f>
        <v>14.770000000000001</v>
      </c>
      <c r="H73" s="170">
        <f t="shared" si="6"/>
        <v>62.06</v>
      </c>
      <c r="I73" s="170">
        <f t="shared" si="6"/>
        <v>459.71999999999997</v>
      </c>
    </row>
    <row r="74" spans="1:9" ht="30" customHeight="1" thickBot="1">
      <c r="A74" s="182" t="s">
        <v>35</v>
      </c>
      <c r="B74" s="182"/>
      <c r="C74" s="182"/>
      <c r="D74" s="182"/>
      <c r="E74" s="182"/>
      <c r="F74" s="58">
        <f>F24+F26+F54+F73</f>
        <v>62.53</v>
      </c>
      <c r="G74" s="170">
        <f t="shared" ref="G74:I74" si="7">G24+G26+G54+G73</f>
        <v>49.120000000000005</v>
      </c>
      <c r="H74" s="170">
        <f t="shared" si="7"/>
        <v>210.49</v>
      </c>
      <c r="I74" s="170">
        <f t="shared" si="7"/>
        <v>1524.1200000000001</v>
      </c>
    </row>
    <row r="75" spans="1:9" ht="25.5">
      <c r="A75" s="41"/>
      <c r="B75" s="41"/>
      <c r="C75" s="42"/>
      <c r="D75" s="43"/>
      <c r="E75" s="43"/>
      <c r="F75" s="43"/>
      <c r="G75" s="43"/>
      <c r="H75" s="43"/>
      <c r="I75" s="43"/>
    </row>
  </sheetData>
  <mergeCells count="40">
    <mergeCell ref="A28:A30"/>
    <mergeCell ref="B28:B30"/>
    <mergeCell ref="A19:E19"/>
    <mergeCell ref="A27:I27"/>
    <mergeCell ref="A17:A18"/>
    <mergeCell ref="B17:B18"/>
    <mergeCell ref="A23:E23"/>
    <mergeCell ref="A24:E24"/>
    <mergeCell ref="A25:I25"/>
    <mergeCell ref="A20:A22"/>
    <mergeCell ref="B20:B22"/>
    <mergeCell ref="A6:I6"/>
    <mergeCell ref="A11:I11"/>
    <mergeCell ref="A12:A15"/>
    <mergeCell ref="B12:B15"/>
    <mergeCell ref="A16:E16"/>
    <mergeCell ref="A9:E9"/>
    <mergeCell ref="A7:A8"/>
    <mergeCell ref="B7:B8"/>
    <mergeCell ref="A31:E31"/>
    <mergeCell ref="A32:A38"/>
    <mergeCell ref="B32:B38"/>
    <mergeCell ref="A39:E39"/>
    <mergeCell ref="A40:A48"/>
    <mergeCell ref="B40:B48"/>
    <mergeCell ref="A49:E49"/>
    <mergeCell ref="A50:A51"/>
    <mergeCell ref="B50:B51"/>
    <mergeCell ref="A52:E52"/>
    <mergeCell ref="A71:E71"/>
    <mergeCell ref="A57:I57"/>
    <mergeCell ref="A54:E54"/>
    <mergeCell ref="A73:E73"/>
    <mergeCell ref="A74:E74"/>
    <mergeCell ref="A55:I55"/>
    <mergeCell ref="A58:A66"/>
    <mergeCell ref="B58:B66"/>
    <mergeCell ref="A67:E67"/>
    <mergeCell ref="A68:A70"/>
    <mergeCell ref="B68:B70"/>
  </mergeCells>
  <pageMargins left="0.7" right="0.7" top="0.75" bottom="0.75" header="0.3" footer="0.3"/>
  <pageSetup paperSize="9" scale="32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>
  <dimension ref="A3:I73"/>
  <sheetViews>
    <sheetView view="pageBreakPreview" topLeftCell="A58" zoomScale="60" workbookViewId="0">
      <selection activeCell="I4" sqref="I4"/>
    </sheetView>
  </sheetViews>
  <sheetFormatPr defaultRowHeight="15"/>
  <cols>
    <col min="1" max="1" width="45.85546875" style="5" customWidth="1"/>
    <col min="2" max="2" width="18.7109375" style="5" customWidth="1"/>
    <col min="3" max="3" width="44.7109375" customWidth="1"/>
    <col min="4" max="8" width="16.7109375" style="4" customWidth="1"/>
    <col min="9" max="9" width="22.7109375" style="4" customWidth="1"/>
  </cols>
  <sheetData>
    <row r="3" spans="1:9" ht="33">
      <c r="A3" s="47"/>
      <c r="B3" s="48"/>
      <c r="C3" s="63" t="s">
        <v>301</v>
      </c>
      <c r="D3" s="50"/>
      <c r="E3" s="50"/>
      <c r="F3" s="50"/>
      <c r="G3" s="50"/>
      <c r="H3" s="50"/>
      <c r="I3" s="93" t="s">
        <v>391</v>
      </c>
    </row>
    <row r="4" spans="1:9" ht="27" thickBot="1">
      <c r="A4" s="47"/>
      <c r="B4" s="48" t="s">
        <v>209</v>
      </c>
      <c r="C4" s="72" t="s">
        <v>330</v>
      </c>
      <c r="D4" s="72"/>
      <c r="E4" s="50"/>
      <c r="F4" s="50"/>
      <c r="G4" s="50">
        <v>4</v>
      </c>
      <c r="H4" s="50" t="s">
        <v>291</v>
      </c>
      <c r="I4" s="50"/>
    </row>
    <row r="5" spans="1:9" ht="60.75" customHeight="1" thickBot="1">
      <c r="A5" s="52" t="s">
        <v>0</v>
      </c>
      <c r="B5" s="52" t="s">
        <v>1</v>
      </c>
      <c r="C5" s="52" t="s">
        <v>2</v>
      </c>
      <c r="D5" s="52" t="s">
        <v>3</v>
      </c>
      <c r="E5" s="52" t="s">
        <v>4</v>
      </c>
      <c r="F5" s="52" t="s">
        <v>5</v>
      </c>
      <c r="G5" s="52" t="s">
        <v>6</v>
      </c>
      <c r="H5" s="52" t="s">
        <v>7</v>
      </c>
      <c r="I5" s="53" t="s">
        <v>8</v>
      </c>
    </row>
    <row r="6" spans="1:9" ht="30" customHeight="1" thickBot="1">
      <c r="A6" s="182" t="s">
        <v>9</v>
      </c>
      <c r="B6" s="182"/>
      <c r="C6" s="182"/>
      <c r="D6" s="182"/>
      <c r="E6" s="182"/>
      <c r="F6" s="182"/>
      <c r="G6" s="182"/>
      <c r="H6" s="182"/>
      <c r="I6" s="182"/>
    </row>
    <row r="7" spans="1:9" ht="30" customHeight="1" thickBot="1">
      <c r="A7" s="191" t="s">
        <v>344</v>
      </c>
      <c r="B7" s="194">
        <v>20</v>
      </c>
      <c r="C7" s="67" t="s">
        <v>345</v>
      </c>
      <c r="D7" s="68">
        <v>3</v>
      </c>
      <c r="E7" s="68">
        <v>1.8</v>
      </c>
      <c r="F7" s="68" t="s">
        <v>136</v>
      </c>
      <c r="G7" s="68"/>
      <c r="H7" s="68" t="s">
        <v>136</v>
      </c>
      <c r="I7" s="68" t="s">
        <v>136</v>
      </c>
    </row>
    <row r="8" spans="1:9" ht="30" customHeight="1" thickBot="1">
      <c r="A8" s="204"/>
      <c r="B8" s="205"/>
      <c r="C8" s="69" t="s">
        <v>134</v>
      </c>
      <c r="D8" s="70">
        <v>20</v>
      </c>
      <c r="E8" s="70">
        <v>20</v>
      </c>
      <c r="F8" s="70">
        <v>0.56000000000000005</v>
      </c>
      <c r="G8" s="70">
        <v>0.64</v>
      </c>
      <c r="H8" s="70">
        <v>0.94</v>
      </c>
      <c r="I8" s="70">
        <v>11.8</v>
      </c>
    </row>
    <row r="9" spans="1:9" ht="30" customHeight="1" thickBot="1">
      <c r="A9" s="188"/>
      <c r="B9" s="189"/>
      <c r="C9" s="189"/>
      <c r="D9" s="189"/>
      <c r="E9" s="190"/>
      <c r="F9" s="105">
        <f>SUM(F7:F8)</f>
        <v>0.56000000000000005</v>
      </c>
      <c r="G9" s="105">
        <f t="shared" ref="G9:I9" si="0">SUM(G7:G8)</f>
        <v>0.64</v>
      </c>
      <c r="H9" s="105">
        <f t="shared" si="0"/>
        <v>0.94</v>
      </c>
      <c r="I9" s="105">
        <f t="shared" si="0"/>
        <v>11.8</v>
      </c>
    </row>
    <row r="10" spans="1:9" ht="30" customHeight="1" thickBot="1">
      <c r="A10" s="154" t="s">
        <v>143</v>
      </c>
      <c r="B10" s="66">
        <v>80</v>
      </c>
      <c r="C10" s="67" t="s">
        <v>143</v>
      </c>
      <c r="D10" s="68">
        <v>80</v>
      </c>
      <c r="E10" s="68">
        <v>80</v>
      </c>
      <c r="F10" s="68">
        <v>0.56999999999999995</v>
      </c>
      <c r="G10" s="68"/>
      <c r="H10" s="68">
        <v>9.34</v>
      </c>
      <c r="I10" s="68">
        <v>42.38</v>
      </c>
    </row>
    <row r="11" spans="1:9" ht="30" customHeight="1" thickBot="1">
      <c r="A11" s="184"/>
      <c r="B11" s="184"/>
      <c r="C11" s="184"/>
      <c r="D11" s="184"/>
      <c r="E11" s="184"/>
      <c r="F11" s="184"/>
      <c r="G11" s="184"/>
      <c r="H11" s="184"/>
      <c r="I11" s="184"/>
    </row>
    <row r="12" spans="1:9" ht="30" customHeight="1" thickBot="1">
      <c r="A12" s="183" t="s">
        <v>100</v>
      </c>
      <c r="B12" s="181">
        <v>150</v>
      </c>
      <c r="C12" s="56" t="s">
        <v>75</v>
      </c>
      <c r="D12" s="57">
        <v>40</v>
      </c>
      <c r="E12" s="57">
        <v>34.799999999999997</v>
      </c>
      <c r="F12" s="57">
        <v>5.08</v>
      </c>
      <c r="G12" s="57">
        <v>10.3</v>
      </c>
      <c r="H12" s="57">
        <v>0.17</v>
      </c>
      <c r="I12" s="57">
        <v>115</v>
      </c>
    </row>
    <row r="13" spans="1:9" ht="30" customHeight="1" thickBot="1">
      <c r="A13" s="183"/>
      <c r="B13" s="181"/>
      <c r="C13" s="56" t="s">
        <v>11</v>
      </c>
      <c r="D13" s="153">
        <v>5</v>
      </c>
      <c r="E13" s="153">
        <v>5</v>
      </c>
      <c r="F13" s="153">
        <v>0.02</v>
      </c>
      <c r="G13" s="153">
        <v>3.92</v>
      </c>
      <c r="H13" s="153">
        <v>0.02</v>
      </c>
      <c r="I13" s="153">
        <v>36.700000000000003</v>
      </c>
    </row>
    <row r="14" spans="1:9" ht="30" customHeight="1" thickBot="1">
      <c r="A14" s="183"/>
      <c r="B14" s="181"/>
      <c r="C14" s="56" t="s">
        <v>25</v>
      </c>
      <c r="D14" s="57">
        <v>100</v>
      </c>
      <c r="E14" s="57">
        <v>100</v>
      </c>
      <c r="F14" s="57">
        <v>2.8</v>
      </c>
      <c r="G14" s="57">
        <v>3.2</v>
      </c>
      <c r="H14" s="57">
        <v>4.7</v>
      </c>
      <c r="I14" s="57">
        <v>59</v>
      </c>
    </row>
    <row r="15" spans="1:9" ht="30" customHeight="1" thickBot="1">
      <c r="A15" s="184"/>
      <c r="B15" s="184"/>
      <c r="C15" s="184"/>
      <c r="D15" s="184"/>
      <c r="E15" s="184"/>
      <c r="F15" s="58">
        <f>SUM(F12:F14)</f>
        <v>7.8999999999999995</v>
      </c>
      <c r="G15" s="58">
        <f>SUM(G12:G14)</f>
        <v>17.420000000000002</v>
      </c>
      <c r="H15" s="58">
        <f>SUM(H12:H14)</f>
        <v>4.8900000000000006</v>
      </c>
      <c r="I15" s="58">
        <f>SUM(I12:I14)</f>
        <v>210.7</v>
      </c>
    </row>
    <row r="16" spans="1:9" ht="30" customHeight="1" thickBot="1">
      <c r="A16" s="191" t="s">
        <v>373</v>
      </c>
      <c r="B16" s="185" t="s">
        <v>413</v>
      </c>
      <c r="C16" s="67" t="s">
        <v>54</v>
      </c>
      <c r="D16" s="153">
        <v>30</v>
      </c>
      <c r="E16" s="153">
        <v>30</v>
      </c>
      <c r="F16" s="153">
        <v>2.13</v>
      </c>
      <c r="G16" s="153">
        <v>0.33</v>
      </c>
      <c r="H16" s="153">
        <v>13.9</v>
      </c>
      <c r="I16" s="153">
        <v>68.7</v>
      </c>
    </row>
    <row r="17" spans="1:9" ht="30" customHeight="1" thickBot="1">
      <c r="A17" s="232"/>
      <c r="B17" s="185"/>
      <c r="C17" s="69" t="s">
        <v>365</v>
      </c>
      <c r="D17" s="68">
        <v>9</v>
      </c>
      <c r="E17" s="68">
        <v>9</v>
      </c>
      <c r="F17" s="68">
        <v>2.34</v>
      </c>
      <c r="G17" s="68">
        <v>2.4300000000000002</v>
      </c>
      <c r="H17" s="68"/>
      <c r="I17" s="68">
        <v>32.229999999999997</v>
      </c>
    </row>
    <row r="18" spans="1:9" ht="30" customHeight="1" thickBot="1">
      <c r="A18" s="184"/>
      <c r="B18" s="184"/>
      <c r="C18" s="184"/>
      <c r="D18" s="184"/>
      <c r="E18" s="184"/>
      <c r="F18" s="152">
        <f>SUM(F16:F17)</f>
        <v>4.47</v>
      </c>
      <c r="G18" s="152">
        <f>SUM(G16:G17)</f>
        <v>2.7600000000000002</v>
      </c>
      <c r="H18" s="152">
        <f>SUM(H16:H17)</f>
        <v>13.9</v>
      </c>
      <c r="I18" s="152">
        <f>SUM(I16:I17)</f>
        <v>100.93</v>
      </c>
    </row>
    <row r="19" spans="1:9" ht="30" customHeight="1" thickBot="1">
      <c r="A19" s="183" t="s">
        <v>56</v>
      </c>
      <c r="B19" s="181">
        <v>150</v>
      </c>
      <c r="C19" s="73" t="s">
        <v>213</v>
      </c>
      <c r="D19" s="156">
        <v>1.2</v>
      </c>
      <c r="E19" s="156">
        <v>1.2</v>
      </c>
      <c r="F19" s="156">
        <v>0.04</v>
      </c>
      <c r="G19" s="156"/>
      <c r="H19" s="156">
        <v>0.76</v>
      </c>
      <c r="I19" s="156">
        <v>3.52</v>
      </c>
    </row>
    <row r="20" spans="1:9" ht="30" customHeight="1" thickBot="1">
      <c r="A20" s="183"/>
      <c r="B20" s="181"/>
      <c r="C20" s="56" t="s">
        <v>25</v>
      </c>
      <c r="D20" s="57">
        <v>100</v>
      </c>
      <c r="E20" s="57">
        <v>100</v>
      </c>
      <c r="F20" s="57">
        <v>2.8</v>
      </c>
      <c r="G20" s="57">
        <v>3.2</v>
      </c>
      <c r="H20" s="57">
        <v>4.7</v>
      </c>
      <c r="I20" s="57">
        <v>59</v>
      </c>
    </row>
    <row r="21" spans="1:9" ht="30" customHeight="1" thickBot="1">
      <c r="A21" s="183"/>
      <c r="B21" s="181"/>
      <c r="C21" s="56" t="s">
        <v>14</v>
      </c>
      <c r="D21" s="57">
        <v>8</v>
      </c>
      <c r="E21" s="57">
        <v>8</v>
      </c>
      <c r="F21" s="57"/>
      <c r="G21" s="57"/>
      <c r="H21" s="57">
        <v>7.64</v>
      </c>
      <c r="I21" s="57">
        <v>31.2</v>
      </c>
    </row>
    <row r="22" spans="1:9" ht="30" customHeight="1" thickBot="1">
      <c r="A22" s="184"/>
      <c r="B22" s="184"/>
      <c r="C22" s="184"/>
      <c r="D22" s="184"/>
      <c r="E22" s="184"/>
      <c r="F22" s="58">
        <f>SUM(F19:F21)</f>
        <v>2.84</v>
      </c>
      <c r="G22" s="58">
        <f>SUM(G19:G21)</f>
        <v>3.2</v>
      </c>
      <c r="H22" s="58">
        <f>SUM(H19:H21)</f>
        <v>13.1</v>
      </c>
      <c r="I22" s="58">
        <f>SUM(I19:I21)</f>
        <v>93.72</v>
      </c>
    </row>
    <row r="23" spans="1:9" ht="30" customHeight="1" thickBot="1">
      <c r="A23" s="182" t="s">
        <v>33</v>
      </c>
      <c r="B23" s="182"/>
      <c r="C23" s="182"/>
      <c r="D23" s="182"/>
      <c r="E23" s="182"/>
      <c r="F23" s="58">
        <f>F10+F15+F18+F22</f>
        <v>15.779999999999998</v>
      </c>
      <c r="G23" s="58">
        <f>G10+G15+G18+G22</f>
        <v>23.380000000000003</v>
      </c>
      <c r="H23" s="58">
        <f>H10+H15+H18+H22</f>
        <v>41.230000000000004</v>
      </c>
      <c r="I23" s="58">
        <f>I10+I15+I18+I22</f>
        <v>447.73</v>
      </c>
    </row>
    <row r="24" spans="1:9" ht="30" customHeight="1" thickBot="1">
      <c r="A24" s="238" t="s">
        <v>15</v>
      </c>
      <c r="B24" s="238"/>
      <c r="C24" s="238"/>
      <c r="D24" s="238"/>
      <c r="E24" s="238"/>
      <c r="F24" s="238"/>
      <c r="G24" s="238"/>
      <c r="H24" s="238"/>
      <c r="I24" s="238"/>
    </row>
    <row r="25" spans="1:9" ht="30" customHeight="1" thickBot="1">
      <c r="A25" s="65" t="s">
        <v>53</v>
      </c>
      <c r="B25" s="66">
        <v>125</v>
      </c>
      <c r="C25" s="56" t="s">
        <v>16</v>
      </c>
      <c r="D25" s="57">
        <v>125</v>
      </c>
      <c r="E25" s="57">
        <v>125</v>
      </c>
      <c r="F25" s="57"/>
      <c r="G25" s="57"/>
      <c r="H25" s="57">
        <v>8.75</v>
      </c>
      <c r="I25" s="57">
        <v>35</v>
      </c>
    </row>
    <row r="26" spans="1:9" ht="30" customHeight="1" thickBot="1">
      <c r="A26" s="182" t="s">
        <v>17</v>
      </c>
      <c r="B26" s="182"/>
      <c r="C26" s="182"/>
      <c r="D26" s="182"/>
      <c r="E26" s="182"/>
      <c r="F26" s="182"/>
      <c r="G26" s="182"/>
      <c r="H26" s="182"/>
      <c r="I26" s="182"/>
    </row>
    <row r="27" spans="1:9" ht="30" customHeight="1" thickBot="1">
      <c r="A27" s="191" t="s">
        <v>230</v>
      </c>
      <c r="B27" s="194">
        <v>30</v>
      </c>
      <c r="C27" s="67" t="s">
        <v>192</v>
      </c>
      <c r="D27" s="68">
        <v>30</v>
      </c>
      <c r="E27" s="68">
        <v>24</v>
      </c>
      <c r="F27" s="68">
        <v>0.43</v>
      </c>
      <c r="G27" s="68">
        <v>0.02</v>
      </c>
      <c r="H27" s="68">
        <v>1.1299999999999999</v>
      </c>
      <c r="I27" s="68">
        <v>6.5</v>
      </c>
    </row>
    <row r="28" spans="1:9" ht="30" customHeight="1" thickBot="1">
      <c r="A28" s="213"/>
      <c r="B28" s="213"/>
      <c r="C28" s="69" t="s">
        <v>231</v>
      </c>
      <c r="D28" s="70">
        <v>10</v>
      </c>
      <c r="E28" s="70">
        <v>8</v>
      </c>
      <c r="F28" s="70">
        <v>0.03</v>
      </c>
      <c r="G28" s="70"/>
      <c r="H28" s="70">
        <v>0.78</v>
      </c>
      <c r="I28" s="70">
        <v>3.6</v>
      </c>
    </row>
    <row r="29" spans="1:9" ht="30" customHeight="1" thickBot="1">
      <c r="A29" s="213"/>
      <c r="B29" s="213"/>
      <c r="C29" s="69" t="s">
        <v>147</v>
      </c>
      <c r="D29" s="70">
        <v>1</v>
      </c>
      <c r="E29" s="70">
        <v>1</v>
      </c>
      <c r="F29" s="70"/>
      <c r="G29" s="70"/>
      <c r="H29" s="70">
        <v>0.99</v>
      </c>
      <c r="I29" s="70">
        <v>3.79</v>
      </c>
    </row>
    <row r="30" spans="1:9" ht="30" customHeight="1" thickBot="1">
      <c r="A30" s="214"/>
      <c r="B30" s="214"/>
      <c r="C30" s="69" t="s">
        <v>138</v>
      </c>
      <c r="D30" s="148">
        <v>4</v>
      </c>
      <c r="E30" s="148">
        <v>4</v>
      </c>
      <c r="F30" s="148"/>
      <c r="G30" s="148">
        <v>3.75</v>
      </c>
      <c r="H30" s="148"/>
      <c r="I30" s="148">
        <v>34.92</v>
      </c>
    </row>
    <row r="31" spans="1:9" ht="30" customHeight="1" thickBot="1">
      <c r="A31" s="184"/>
      <c r="B31" s="184"/>
      <c r="C31" s="184"/>
      <c r="D31" s="184"/>
      <c r="E31" s="184"/>
      <c r="F31" s="58">
        <f>SUM(F27:F30)</f>
        <v>0.45999999999999996</v>
      </c>
      <c r="G31" s="58">
        <f>SUM(G27:G30)</f>
        <v>3.77</v>
      </c>
      <c r="H31" s="58">
        <f>SUM(H27:H30)</f>
        <v>2.9</v>
      </c>
      <c r="I31" s="58">
        <f>SUM(I27:I30)</f>
        <v>48.81</v>
      </c>
    </row>
    <row r="32" spans="1:9" ht="30" customHeight="1" thickBot="1">
      <c r="A32" s="191" t="s">
        <v>430</v>
      </c>
      <c r="B32" s="194">
        <v>150</v>
      </c>
      <c r="C32" s="67" t="s">
        <v>151</v>
      </c>
      <c r="D32" s="153">
        <v>50</v>
      </c>
      <c r="E32" s="153">
        <v>35</v>
      </c>
      <c r="F32" s="153">
        <v>7</v>
      </c>
      <c r="G32" s="153">
        <v>3.42</v>
      </c>
      <c r="H32" s="153"/>
      <c r="I32" s="153">
        <v>58.8</v>
      </c>
    </row>
    <row r="33" spans="1:9" ht="30" customHeight="1" thickBot="1">
      <c r="A33" s="228"/>
      <c r="B33" s="228"/>
      <c r="C33" s="69" t="s">
        <v>150</v>
      </c>
      <c r="D33" s="68">
        <v>90</v>
      </c>
      <c r="E33" s="68">
        <v>63</v>
      </c>
      <c r="F33" s="68">
        <v>1.26</v>
      </c>
      <c r="G33" s="68">
        <v>0.26</v>
      </c>
      <c r="H33" s="68">
        <v>10.26</v>
      </c>
      <c r="I33" s="70">
        <v>50.4</v>
      </c>
    </row>
    <row r="34" spans="1:9" ht="30" customHeight="1" thickBot="1">
      <c r="A34" s="228"/>
      <c r="B34" s="228"/>
      <c r="C34" s="69" t="s">
        <v>153</v>
      </c>
      <c r="D34" s="70">
        <v>10</v>
      </c>
      <c r="E34" s="70">
        <v>8</v>
      </c>
      <c r="F34" s="70">
        <v>0.02</v>
      </c>
      <c r="G34" s="70" t="s">
        <v>136</v>
      </c>
      <c r="H34" s="70">
        <v>0.57999999999999996</v>
      </c>
      <c r="I34" s="70">
        <v>2.7</v>
      </c>
    </row>
    <row r="35" spans="1:9" ht="30" customHeight="1" thickBot="1">
      <c r="A35" s="228"/>
      <c r="B35" s="228"/>
      <c r="C35" s="69" t="s">
        <v>154</v>
      </c>
      <c r="D35" s="70">
        <v>10</v>
      </c>
      <c r="E35" s="70">
        <v>8</v>
      </c>
      <c r="F35" s="70">
        <v>0.16</v>
      </c>
      <c r="G35" s="70"/>
      <c r="H35" s="70">
        <v>0.8</v>
      </c>
      <c r="I35" s="70">
        <v>3.36</v>
      </c>
    </row>
    <row r="36" spans="1:9" ht="30" customHeight="1" thickBot="1">
      <c r="A36" s="228"/>
      <c r="B36" s="228"/>
      <c r="C36" s="69" t="s">
        <v>201</v>
      </c>
      <c r="D36" s="70">
        <v>5</v>
      </c>
      <c r="E36" s="70">
        <v>5</v>
      </c>
      <c r="F36" s="70">
        <v>0.47</v>
      </c>
      <c r="G36" s="70">
        <v>0.06</v>
      </c>
      <c r="H36" s="70">
        <v>3.73</v>
      </c>
      <c r="I36" s="70">
        <v>16</v>
      </c>
    </row>
    <row r="37" spans="1:9" ht="30" customHeight="1" thickBot="1">
      <c r="A37" s="184"/>
      <c r="B37" s="184"/>
      <c r="C37" s="184"/>
      <c r="D37" s="184"/>
      <c r="E37" s="184"/>
      <c r="F37" s="58">
        <f>SUM(F32:F36)</f>
        <v>8.91</v>
      </c>
      <c r="G37" s="58">
        <f>SUM(G32:G36)</f>
        <v>3.7399999999999998</v>
      </c>
      <c r="H37" s="58">
        <f>SUM(H32:H36)</f>
        <v>15.370000000000001</v>
      </c>
      <c r="I37" s="58">
        <f>SUM(I32:I36)</f>
        <v>131.26</v>
      </c>
    </row>
    <row r="38" spans="1:9" ht="30" customHeight="1" thickBot="1">
      <c r="A38" s="191" t="s">
        <v>98</v>
      </c>
      <c r="B38" s="194" t="s">
        <v>406</v>
      </c>
      <c r="C38" s="67" t="s">
        <v>173</v>
      </c>
      <c r="D38" s="60">
        <v>110</v>
      </c>
      <c r="E38" s="60">
        <v>55</v>
      </c>
      <c r="F38" s="60">
        <v>8.8000000000000007</v>
      </c>
      <c r="G38" s="60">
        <v>0.33</v>
      </c>
      <c r="H38" s="60"/>
      <c r="I38" s="60">
        <v>37.950000000000003</v>
      </c>
    </row>
    <row r="39" spans="1:9" ht="30" customHeight="1" thickBot="1">
      <c r="A39" s="228"/>
      <c r="B39" s="228"/>
      <c r="C39" s="69" t="s">
        <v>54</v>
      </c>
      <c r="D39" s="70">
        <v>6</v>
      </c>
      <c r="E39" s="70">
        <v>6</v>
      </c>
      <c r="F39" s="70">
        <v>0.43</v>
      </c>
      <c r="G39" s="70">
        <v>7.0000000000000007E-2</v>
      </c>
      <c r="H39" s="70">
        <v>2.78</v>
      </c>
      <c r="I39" s="70">
        <v>13.74</v>
      </c>
    </row>
    <row r="40" spans="1:9" ht="30" customHeight="1" thickBot="1">
      <c r="A40" s="228"/>
      <c r="B40" s="228"/>
      <c r="C40" s="69" t="s">
        <v>295</v>
      </c>
      <c r="D40" s="153">
        <v>5</v>
      </c>
      <c r="E40" s="153">
        <v>4.25</v>
      </c>
      <c r="F40" s="153">
        <v>0.62</v>
      </c>
      <c r="G40" s="153">
        <v>1.25</v>
      </c>
      <c r="H40" s="153">
        <v>0.02</v>
      </c>
      <c r="I40" s="153">
        <v>14.11</v>
      </c>
    </row>
    <row r="41" spans="1:9" ht="30" customHeight="1" thickBot="1">
      <c r="A41" s="228"/>
      <c r="B41" s="228"/>
      <c r="C41" s="69" t="s">
        <v>134</v>
      </c>
      <c r="D41" s="70">
        <v>10</v>
      </c>
      <c r="E41" s="70">
        <v>110</v>
      </c>
      <c r="F41" s="70">
        <v>0.28000000000000003</v>
      </c>
      <c r="G41" s="70">
        <v>0.32</v>
      </c>
      <c r="H41" s="70">
        <v>0.47</v>
      </c>
      <c r="I41" s="70">
        <v>5.8</v>
      </c>
    </row>
    <row r="42" spans="1:9" ht="30" customHeight="1" thickBot="1">
      <c r="A42" s="228"/>
      <c r="B42" s="228"/>
      <c r="C42" s="69" t="s">
        <v>150</v>
      </c>
      <c r="D42" s="70">
        <v>200</v>
      </c>
      <c r="E42" s="70">
        <v>140</v>
      </c>
      <c r="F42" s="70">
        <v>2.52</v>
      </c>
      <c r="G42" s="70">
        <v>0.55000000000000004</v>
      </c>
      <c r="H42" s="70">
        <v>22.82</v>
      </c>
      <c r="I42" s="70">
        <v>112</v>
      </c>
    </row>
    <row r="43" spans="1:9" ht="30" customHeight="1" thickBot="1">
      <c r="A43" s="228"/>
      <c r="B43" s="228"/>
      <c r="C43" s="69" t="s">
        <v>139</v>
      </c>
      <c r="D43" s="153">
        <v>6</v>
      </c>
      <c r="E43" s="153">
        <v>6</v>
      </c>
      <c r="F43" s="153">
        <v>0.02</v>
      </c>
      <c r="G43" s="153">
        <v>4.71</v>
      </c>
      <c r="H43" s="153">
        <v>0.03</v>
      </c>
      <c r="I43" s="153">
        <v>44.04</v>
      </c>
    </row>
    <row r="44" spans="1:9" ht="30" customHeight="1" thickBot="1">
      <c r="A44" s="228"/>
      <c r="B44" s="228"/>
      <c r="C44" s="69" t="s">
        <v>138</v>
      </c>
      <c r="D44" s="70">
        <v>2</v>
      </c>
      <c r="E44" s="70">
        <v>2</v>
      </c>
      <c r="F44" s="70" t="s">
        <v>136</v>
      </c>
      <c r="G44" s="70">
        <v>1.88</v>
      </c>
      <c r="H44" s="70" t="s">
        <v>136</v>
      </c>
      <c r="I44" s="70">
        <v>17.46</v>
      </c>
    </row>
    <row r="45" spans="1:9" ht="30" customHeight="1" thickBot="1">
      <c r="A45" s="229"/>
      <c r="B45" s="229"/>
      <c r="C45" s="69" t="s">
        <v>134</v>
      </c>
      <c r="D45" s="70">
        <v>30</v>
      </c>
      <c r="E45" s="70">
        <v>30</v>
      </c>
      <c r="F45" s="70">
        <v>1.4</v>
      </c>
      <c r="G45" s="70">
        <v>0.96</v>
      </c>
      <c r="H45" s="70">
        <v>1.4</v>
      </c>
      <c r="I45" s="70">
        <v>17.399999999999999</v>
      </c>
    </row>
    <row r="46" spans="1:9" ht="30" customHeight="1" thickBot="1">
      <c r="A46" s="184"/>
      <c r="B46" s="184"/>
      <c r="C46" s="184"/>
      <c r="D46" s="184"/>
      <c r="E46" s="184"/>
      <c r="F46" s="170">
        <f>SUM(F38:F45)</f>
        <v>14.069999999999999</v>
      </c>
      <c r="G46" s="170">
        <f t="shared" ref="G46:I46" si="1">SUM(G38:G45)</f>
        <v>10.07</v>
      </c>
      <c r="H46" s="170">
        <f t="shared" si="1"/>
        <v>27.52</v>
      </c>
      <c r="I46" s="170">
        <f t="shared" si="1"/>
        <v>262.5</v>
      </c>
    </row>
    <row r="47" spans="1:9" ht="30" customHeight="1" thickBot="1">
      <c r="A47" s="191" t="s">
        <v>51</v>
      </c>
      <c r="B47" s="194">
        <v>150</v>
      </c>
      <c r="C47" s="67" t="s">
        <v>158</v>
      </c>
      <c r="D47" s="68">
        <v>5</v>
      </c>
      <c r="E47" s="68">
        <v>5</v>
      </c>
      <c r="F47" s="68">
        <v>0.22</v>
      </c>
      <c r="G47" s="68"/>
      <c r="H47" s="68">
        <v>0.31</v>
      </c>
      <c r="I47" s="68">
        <v>13.95</v>
      </c>
    </row>
    <row r="48" spans="1:9" ht="30" customHeight="1" thickBot="1">
      <c r="A48" s="228"/>
      <c r="B48" s="228"/>
      <c r="C48" s="69" t="s">
        <v>163</v>
      </c>
      <c r="D48" s="70">
        <v>3</v>
      </c>
      <c r="E48" s="70">
        <v>3</v>
      </c>
      <c r="F48" s="70">
        <v>0.04</v>
      </c>
      <c r="G48" s="70"/>
      <c r="H48" s="70">
        <v>1.47</v>
      </c>
      <c r="I48" s="70">
        <v>6.21</v>
      </c>
    </row>
    <row r="49" spans="1:9" ht="30" customHeight="1" thickBot="1">
      <c r="A49" s="229"/>
      <c r="B49" s="229"/>
      <c r="C49" s="69" t="s">
        <v>147</v>
      </c>
      <c r="D49" s="153">
        <v>10</v>
      </c>
      <c r="E49" s="153">
        <v>10</v>
      </c>
      <c r="F49" s="153"/>
      <c r="G49" s="153"/>
      <c r="H49" s="153">
        <v>9.5500000000000007</v>
      </c>
      <c r="I49" s="153">
        <v>39</v>
      </c>
    </row>
    <row r="50" spans="1:9" ht="30" customHeight="1" thickBot="1">
      <c r="A50" s="184"/>
      <c r="B50" s="184"/>
      <c r="C50" s="184"/>
      <c r="D50" s="184"/>
      <c r="E50" s="184"/>
      <c r="F50" s="58">
        <f>SUM(F47:F49)</f>
        <v>0.26</v>
      </c>
      <c r="G50" s="58">
        <f>SUM(G47:G49)</f>
        <v>0</v>
      </c>
      <c r="H50" s="58">
        <f>SUM(H47:H49)</f>
        <v>11.33</v>
      </c>
      <c r="I50" s="58">
        <f>SUM(I47:I49)</f>
        <v>59.16</v>
      </c>
    </row>
    <row r="51" spans="1:9" ht="30" customHeight="1" thickBot="1">
      <c r="A51" s="128" t="s">
        <v>52</v>
      </c>
      <c r="B51" s="127">
        <v>30</v>
      </c>
      <c r="C51" s="56" t="s">
        <v>28</v>
      </c>
      <c r="D51" s="126">
        <v>30</v>
      </c>
      <c r="E51" s="126">
        <v>30</v>
      </c>
      <c r="F51" s="126">
        <v>1.56</v>
      </c>
      <c r="G51" s="126">
        <v>0.36</v>
      </c>
      <c r="H51" s="126">
        <v>13.28</v>
      </c>
      <c r="I51" s="126">
        <v>64.2</v>
      </c>
    </row>
    <row r="52" spans="1:9" ht="30" customHeight="1" thickBot="1">
      <c r="A52" s="182" t="s">
        <v>32</v>
      </c>
      <c r="B52" s="182"/>
      <c r="C52" s="182"/>
      <c r="D52" s="182"/>
      <c r="E52" s="182"/>
      <c r="F52" s="58">
        <f>F31+F37+F46+F50+F51</f>
        <v>25.259999999999998</v>
      </c>
      <c r="G52" s="170">
        <f t="shared" ref="G52:I52" si="2">G31+G37+G46+G50+G51</f>
        <v>17.939999999999998</v>
      </c>
      <c r="H52" s="170">
        <f t="shared" si="2"/>
        <v>70.399999999999991</v>
      </c>
      <c r="I52" s="170">
        <f t="shared" si="2"/>
        <v>565.93000000000006</v>
      </c>
    </row>
    <row r="53" spans="1:9" ht="30" customHeight="1" thickBot="1">
      <c r="A53" s="182" t="s">
        <v>29</v>
      </c>
      <c r="B53" s="182"/>
      <c r="C53" s="182"/>
      <c r="D53" s="182"/>
      <c r="E53" s="182"/>
      <c r="F53" s="182"/>
      <c r="G53" s="182"/>
      <c r="H53" s="182"/>
      <c r="I53" s="182"/>
    </row>
    <row r="54" spans="1:9" ht="30" customHeight="1" thickBot="1">
      <c r="A54" s="106" t="s">
        <v>341</v>
      </c>
      <c r="B54" s="66">
        <v>50</v>
      </c>
      <c r="C54" s="67" t="s">
        <v>342</v>
      </c>
      <c r="D54" s="68">
        <v>4</v>
      </c>
      <c r="E54" s="68">
        <v>4</v>
      </c>
      <c r="F54" s="68">
        <v>0.16</v>
      </c>
      <c r="G54" s="68"/>
      <c r="H54" s="68">
        <v>2.72</v>
      </c>
      <c r="I54" s="68">
        <v>1.1200000000000001</v>
      </c>
    </row>
    <row r="55" spans="1:9" ht="30" customHeight="1" thickBot="1">
      <c r="A55" s="188"/>
      <c r="B55" s="189"/>
      <c r="C55" s="189"/>
      <c r="D55" s="189"/>
      <c r="E55" s="189"/>
      <c r="F55" s="189"/>
      <c r="G55" s="189"/>
      <c r="H55" s="189"/>
      <c r="I55" s="190"/>
    </row>
    <row r="56" spans="1:9" ht="30" customHeight="1" thickBot="1">
      <c r="A56" s="191" t="s">
        <v>185</v>
      </c>
      <c r="B56" s="194">
        <v>150</v>
      </c>
      <c r="C56" s="67" t="s">
        <v>55</v>
      </c>
      <c r="D56" s="68">
        <v>30</v>
      </c>
      <c r="E56" s="68">
        <v>30</v>
      </c>
      <c r="F56" s="68">
        <v>3.99</v>
      </c>
      <c r="G56" s="68">
        <v>0.63</v>
      </c>
      <c r="H56" s="68">
        <v>20.399999999999999</v>
      </c>
      <c r="I56" s="68">
        <v>103.5</v>
      </c>
    </row>
    <row r="57" spans="1:9" ht="30" customHeight="1" thickBot="1">
      <c r="A57" s="232"/>
      <c r="B57" s="233"/>
      <c r="C57" s="69" t="s">
        <v>151</v>
      </c>
      <c r="D57" s="171">
        <v>35</v>
      </c>
      <c r="E57" s="171">
        <v>24.5</v>
      </c>
      <c r="F57" s="171">
        <v>4.9000000000000004</v>
      </c>
      <c r="G57" s="171">
        <v>2.39</v>
      </c>
      <c r="H57" s="171"/>
      <c r="I57" s="171">
        <v>41.16</v>
      </c>
    </row>
    <row r="58" spans="1:9" ht="30" customHeight="1" thickBot="1">
      <c r="A58" s="228"/>
      <c r="B58" s="228"/>
      <c r="C58" s="69" t="s">
        <v>295</v>
      </c>
      <c r="D58" s="153">
        <v>5</v>
      </c>
      <c r="E58" s="153">
        <v>4.25</v>
      </c>
      <c r="F58" s="153">
        <v>0.62</v>
      </c>
      <c r="G58" s="153">
        <v>1.25</v>
      </c>
      <c r="H58" s="153">
        <v>0.02</v>
      </c>
      <c r="I58" s="153">
        <v>14.11</v>
      </c>
    </row>
    <row r="59" spans="1:9" ht="30" customHeight="1" thickBot="1">
      <c r="A59" s="228"/>
      <c r="B59" s="228"/>
      <c r="C59" s="69" t="s">
        <v>134</v>
      </c>
      <c r="D59" s="70">
        <v>15</v>
      </c>
      <c r="E59" s="70">
        <v>15</v>
      </c>
      <c r="F59" s="70">
        <v>0.2</v>
      </c>
      <c r="G59" s="70">
        <v>0.48</v>
      </c>
      <c r="H59" s="70">
        <v>0.71</v>
      </c>
      <c r="I59" s="70">
        <v>8.6999999999999993</v>
      </c>
    </row>
    <row r="60" spans="1:9" ht="30" customHeight="1" thickBot="1">
      <c r="A60" s="228"/>
      <c r="B60" s="228"/>
      <c r="C60" s="69" t="s">
        <v>139</v>
      </c>
      <c r="D60" s="153">
        <v>6</v>
      </c>
      <c r="E60" s="153">
        <v>6</v>
      </c>
      <c r="F60" s="153">
        <v>0.02</v>
      </c>
      <c r="G60" s="153">
        <v>4.71</v>
      </c>
      <c r="H60" s="153">
        <v>0.03</v>
      </c>
      <c r="I60" s="153">
        <v>44.04</v>
      </c>
    </row>
    <row r="61" spans="1:9" ht="30" customHeight="1" thickBot="1">
      <c r="A61" s="229"/>
      <c r="B61" s="229"/>
      <c r="C61" s="69" t="s">
        <v>138</v>
      </c>
      <c r="D61" s="70">
        <v>2</v>
      </c>
      <c r="E61" s="70">
        <v>2</v>
      </c>
      <c r="F61" s="70" t="s">
        <v>136</v>
      </c>
      <c r="G61" s="70">
        <v>1.88</v>
      </c>
      <c r="H61" s="70" t="s">
        <v>136</v>
      </c>
      <c r="I61" s="70">
        <v>17.46</v>
      </c>
    </row>
    <row r="62" spans="1:9" ht="30" customHeight="1" thickBot="1">
      <c r="A62" s="184"/>
      <c r="B62" s="184"/>
      <c r="C62" s="184"/>
      <c r="D62" s="184"/>
      <c r="E62" s="184"/>
      <c r="F62" s="58">
        <f>SUM(F56:F61)</f>
        <v>9.7299999999999986</v>
      </c>
      <c r="G62" s="58">
        <f>SUM(G56:G61)</f>
        <v>11.34</v>
      </c>
      <c r="H62" s="58">
        <f>SUM(H56:H61)</f>
        <v>21.16</v>
      </c>
      <c r="I62" s="58">
        <f>SUM(I56:I61)</f>
        <v>228.96999999999997</v>
      </c>
    </row>
    <row r="63" spans="1:9" ht="30" customHeight="1" thickBot="1">
      <c r="A63" s="250" t="s">
        <v>72</v>
      </c>
      <c r="B63" s="201">
        <v>150</v>
      </c>
      <c r="C63" s="56" t="s">
        <v>41</v>
      </c>
      <c r="D63" s="60">
        <v>8.0000000000000004E-4</v>
      </c>
      <c r="E63" s="60">
        <v>8.0000000000000004E-4</v>
      </c>
      <c r="F63" s="60"/>
      <c r="G63" s="60"/>
      <c r="H63" s="60"/>
      <c r="I63" s="60"/>
    </row>
    <row r="64" spans="1:9" ht="30" customHeight="1" thickBot="1">
      <c r="A64" s="250"/>
      <c r="B64" s="224"/>
      <c r="C64" s="56" t="s">
        <v>48</v>
      </c>
      <c r="D64" s="57">
        <v>100</v>
      </c>
      <c r="E64" s="57">
        <v>100</v>
      </c>
      <c r="F64" s="57">
        <v>2.8</v>
      </c>
      <c r="G64" s="57">
        <v>3.2</v>
      </c>
      <c r="H64" s="57">
        <v>4.7</v>
      </c>
      <c r="I64" s="57">
        <v>59</v>
      </c>
    </row>
    <row r="65" spans="1:9" ht="30" customHeight="1" thickBot="1">
      <c r="A65" s="250"/>
      <c r="B65" s="225"/>
      <c r="C65" s="56" t="s">
        <v>47</v>
      </c>
      <c r="D65" s="57">
        <v>8</v>
      </c>
      <c r="E65" s="57">
        <v>8</v>
      </c>
      <c r="F65" s="57"/>
      <c r="G65" s="57"/>
      <c r="H65" s="57">
        <v>7.64</v>
      </c>
      <c r="I65" s="57">
        <v>31.2</v>
      </c>
    </row>
    <row r="66" spans="1:9" ht="30" customHeight="1" thickBot="1">
      <c r="A66" s="184"/>
      <c r="B66" s="184"/>
      <c r="C66" s="184"/>
      <c r="D66" s="184"/>
      <c r="E66" s="184"/>
      <c r="F66" s="58">
        <f>SUM(F63:F65)</f>
        <v>2.8</v>
      </c>
      <c r="G66" s="58">
        <f>SUM(G63:G65)</f>
        <v>3.2</v>
      </c>
      <c r="H66" s="58">
        <f>SUM(H63:H65)</f>
        <v>12.34</v>
      </c>
      <c r="I66" s="58">
        <f>SUM(I63:I65)</f>
        <v>90.2</v>
      </c>
    </row>
    <row r="67" spans="1:9" ht="30" customHeight="1" thickBot="1">
      <c r="A67" s="132" t="s">
        <v>94</v>
      </c>
      <c r="B67" s="170">
        <v>15</v>
      </c>
      <c r="C67" s="115" t="s">
        <v>94</v>
      </c>
      <c r="D67" s="171">
        <v>15</v>
      </c>
      <c r="E67" s="171">
        <v>15</v>
      </c>
      <c r="F67" s="171">
        <v>0.91</v>
      </c>
      <c r="G67" s="171">
        <v>4.63</v>
      </c>
      <c r="H67" s="171">
        <v>8.67</v>
      </c>
      <c r="I67" s="171">
        <v>79.349999999999994</v>
      </c>
    </row>
    <row r="68" spans="1:9" ht="30" customHeight="1" thickBot="1">
      <c r="A68" s="206"/>
      <c r="B68" s="189"/>
      <c r="C68" s="189"/>
      <c r="D68" s="189"/>
      <c r="E68" s="189"/>
      <c r="F68" s="189"/>
      <c r="G68" s="189"/>
      <c r="H68" s="189"/>
      <c r="I68" s="190"/>
    </row>
    <row r="69" spans="1:9" ht="30" customHeight="1" thickBot="1">
      <c r="A69" s="65" t="s">
        <v>54</v>
      </c>
      <c r="B69" s="66">
        <v>30</v>
      </c>
      <c r="C69" s="67" t="s">
        <v>54</v>
      </c>
      <c r="D69" s="171">
        <v>30</v>
      </c>
      <c r="E69" s="171">
        <v>30</v>
      </c>
      <c r="F69" s="171">
        <v>2.13</v>
      </c>
      <c r="G69" s="171">
        <v>0.33</v>
      </c>
      <c r="H69" s="171">
        <v>13.9</v>
      </c>
      <c r="I69" s="171">
        <v>68.7</v>
      </c>
    </row>
    <row r="70" spans="1:9" ht="30" customHeight="1" thickBot="1">
      <c r="A70" s="182" t="s">
        <v>34</v>
      </c>
      <c r="B70" s="182"/>
      <c r="C70" s="182"/>
      <c r="D70" s="182"/>
      <c r="E70" s="182"/>
      <c r="F70" s="58">
        <f>F54+F62+F66+F67+F69</f>
        <v>15.729999999999997</v>
      </c>
      <c r="G70" s="170">
        <f t="shared" ref="G70:I70" si="3">G54+G62+G66+G67+G69</f>
        <v>19.499999999999996</v>
      </c>
      <c r="H70" s="170">
        <f t="shared" si="3"/>
        <v>58.79</v>
      </c>
      <c r="I70" s="170">
        <f t="shared" si="3"/>
        <v>468.34</v>
      </c>
    </row>
    <row r="71" spans="1:9" ht="30" customHeight="1" thickBot="1">
      <c r="A71" s="182" t="s">
        <v>35</v>
      </c>
      <c r="B71" s="182"/>
      <c r="C71" s="182"/>
      <c r="D71" s="182"/>
      <c r="E71" s="182"/>
      <c r="F71" s="58">
        <f>F23+F25+F52+F70</f>
        <v>56.769999999999989</v>
      </c>
      <c r="G71" s="170">
        <f t="shared" ref="G71:I71" si="4">G23+G25+G52+G70</f>
        <v>60.819999999999993</v>
      </c>
      <c r="H71" s="170">
        <f t="shared" si="4"/>
        <v>179.17</v>
      </c>
      <c r="I71" s="170">
        <f t="shared" si="4"/>
        <v>1517</v>
      </c>
    </row>
    <row r="72" spans="1:9" ht="26.25">
      <c r="A72" s="47"/>
      <c r="B72" s="47"/>
      <c r="C72" s="79"/>
      <c r="D72" s="50"/>
      <c r="E72" s="50"/>
      <c r="F72" s="50"/>
      <c r="G72" s="50"/>
      <c r="H72" s="50"/>
      <c r="I72" s="50"/>
    </row>
    <row r="73" spans="1:9" ht="26.25">
      <c r="A73" s="7"/>
      <c r="B73" s="7"/>
      <c r="C73" s="8"/>
      <c r="D73" s="9"/>
      <c r="E73" s="9"/>
      <c r="F73" s="9"/>
      <c r="G73" s="9"/>
      <c r="H73" s="9"/>
      <c r="I73" s="9"/>
    </row>
  </sheetData>
  <mergeCells count="41">
    <mergeCell ref="A38:A45"/>
    <mergeCell ref="B38:B45"/>
    <mergeCell ref="A47:A49"/>
    <mergeCell ref="B47:B49"/>
    <mergeCell ref="A56:A61"/>
    <mergeCell ref="B56:B61"/>
    <mergeCell ref="A55:I55"/>
    <mergeCell ref="A18:E18"/>
    <mergeCell ref="A6:I6"/>
    <mergeCell ref="A11:I11"/>
    <mergeCell ref="A12:A14"/>
    <mergeCell ref="B12:B14"/>
    <mergeCell ref="A15:E15"/>
    <mergeCell ref="B16:B17"/>
    <mergeCell ref="A16:A17"/>
    <mergeCell ref="A9:E9"/>
    <mergeCell ref="A7:A8"/>
    <mergeCell ref="B7:B8"/>
    <mergeCell ref="A62:E62"/>
    <mergeCell ref="A46:E46"/>
    <mergeCell ref="A50:E50"/>
    <mergeCell ref="A52:E52"/>
    <mergeCell ref="A53:I53"/>
    <mergeCell ref="A37:E37"/>
    <mergeCell ref="A19:A21"/>
    <mergeCell ref="B19:B21"/>
    <mergeCell ref="A22:E22"/>
    <mergeCell ref="A23:E23"/>
    <mergeCell ref="A24:I24"/>
    <mergeCell ref="A31:E31"/>
    <mergeCell ref="A26:I26"/>
    <mergeCell ref="A32:A36"/>
    <mergeCell ref="B32:B36"/>
    <mergeCell ref="A27:A30"/>
    <mergeCell ref="B27:B30"/>
    <mergeCell ref="A63:A65"/>
    <mergeCell ref="B63:B65"/>
    <mergeCell ref="A66:E66"/>
    <mergeCell ref="A70:E70"/>
    <mergeCell ref="A71:E71"/>
    <mergeCell ref="A68:I68"/>
  </mergeCells>
  <pageMargins left="0.7" right="0.7" top="0.75" bottom="0.75" header="0.3" footer="0.3"/>
  <pageSetup paperSize="9" scale="34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>
  <dimension ref="A3:I73"/>
  <sheetViews>
    <sheetView view="pageBreakPreview" zoomScale="60" zoomScaleNormal="89" workbookViewId="0">
      <selection activeCell="I4" sqref="I4"/>
    </sheetView>
  </sheetViews>
  <sheetFormatPr defaultRowHeight="15"/>
  <cols>
    <col min="1" max="1" width="46.85546875" style="5" customWidth="1"/>
    <col min="2" max="2" width="18.7109375" style="5" customWidth="1"/>
    <col min="3" max="3" width="44.7109375" customWidth="1"/>
    <col min="4" max="8" width="16.7109375" style="4" customWidth="1"/>
    <col min="9" max="9" width="23.85546875" style="4" customWidth="1"/>
  </cols>
  <sheetData>
    <row r="3" spans="1:9" ht="33">
      <c r="A3" s="47"/>
      <c r="B3" s="48"/>
      <c r="C3" s="71" t="s">
        <v>300</v>
      </c>
      <c r="D3" s="50"/>
      <c r="E3" s="50"/>
      <c r="F3" s="50"/>
      <c r="G3" s="50"/>
      <c r="H3" s="50"/>
      <c r="I3" s="93" t="s">
        <v>391</v>
      </c>
    </row>
    <row r="4" spans="1:9" ht="27" thickBot="1">
      <c r="A4" s="47"/>
      <c r="B4" s="48" t="s">
        <v>209</v>
      </c>
      <c r="C4" s="50" t="s">
        <v>325</v>
      </c>
      <c r="D4" s="50"/>
      <c r="E4" s="50"/>
      <c r="F4" s="50"/>
      <c r="G4" s="50">
        <v>4</v>
      </c>
      <c r="H4" s="50" t="s">
        <v>291</v>
      </c>
      <c r="I4" s="50"/>
    </row>
    <row r="5" spans="1:9" ht="60.75" customHeight="1" thickBot="1">
      <c r="A5" s="52" t="s">
        <v>0</v>
      </c>
      <c r="B5" s="52" t="s">
        <v>1</v>
      </c>
      <c r="C5" s="52" t="s">
        <v>2</v>
      </c>
      <c r="D5" s="52" t="s">
        <v>3</v>
      </c>
      <c r="E5" s="52" t="s">
        <v>4</v>
      </c>
      <c r="F5" s="52" t="s">
        <v>5</v>
      </c>
      <c r="G5" s="52" t="s">
        <v>6</v>
      </c>
      <c r="H5" s="52" t="s">
        <v>7</v>
      </c>
      <c r="I5" s="53" t="s">
        <v>8</v>
      </c>
    </row>
    <row r="6" spans="1:9" ht="30" customHeight="1" thickBot="1">
      <c r="A6" s="182" t="s">
        <v>9</v>
      </c>
      <c r="B6" s="182"/>
      <c r="C6" s="182"/>
      <c r="D6" s="182"/>
      <c r="E6" s="182"/>
      <c r="F6" s="182"/>
      <c r="G6" s="182"/>
      <c r="H6" s="182"/>
      <c r="I6" s="182"/>
    </row>
    <row r="7" spans="1:9" ht="30" customHeight="1" thickBot="1">
      <c r="A7" s="191" t="s">
        <v>344</v>
      </c>
      <c r="B7" s="194">
        <v>20</v>
      </c>
      <c r="C7" s="67" t="s">
        <v>345</v>
      </c>
      <c r="D7" s="68">
        <v>3</v>
      </c>
      <c r="E7" s="68">
        <v>1.8</v>
      </c>
      <c r="F7" s="68" t="s">
        <v>136</v>
      </c>
      <c r="G7" s="68"/>
      <c r="H7" s="68" t="s">
        <v>136</v>
      </c>
      <c r="I7" s="68" t="s">
        <v>136</v>
      </c>
    </row>
    <row r="8" spans="1:9" ht="30" customHeight="1" thickBot="1">
      <c r="A8" s="204"/>
      <c r="B8" s="205"/>
      <c r="C8" s="69" t="s">
        <v>134</v>
      </c>
      <c r="D8" s="70">
        <v>20</v>
      </c>
      <c r="E8" s="70">
        <v>20</v>
      </c>
      <c r="F8" s="70">
        <v>0.56000000000000005</v>
      </c>
      <c r="G8" s="70">
        <v>0.64</v>
      </c>
      <c r="H8" s="70">
        <v>0.94</v>
      </c>
      <c r="I8" s="70">
        <v>11.8</v>
      </c>
    </row>
    <row r="9" spans="1:9" ht="30" customHeight="1" thickBot="1">
      <c r="A9" s="188"/>
      <c r="B9" s="189"/>
      <c r="C9" s="189"/>
      <c r="D9" s="189"/>
      <c r="E9" s="190"/>
      <c r="F9" s="105">
        <f>SUM(F7:F8)</f>
        <v>0.56000000000000005</v>
      </c>
      <c r="G9" s="105">
        <f t="shared" ref="G9:I9" si="0">SUM(G7:G8)</f>
        <v>0.64</v>
      </c>
      <c r="H9" s="105">
        <f t="shared" si="0"/>
        <v>0.94</v>
      </c>
      <c r="I9" s="105">
        <f t="shared" si="0"/>
        <v>11.8</v>
      </c>
    </row>
    <row r="10" spans="1:9" ht="30" customHeight="1" thickBot="1">
      <c r="A10" s="65" t="s">
        <v>143</v>
      </c>
      <c r="B10" s="55">
        <v>85</v>
      </c>
      <c r="C10" s="73" t="s">
        <v>143</v>
      </c>
      <c r="D10" s="165">
        <v>85</v>
      </c>
      <c r="E10" s="167">
        <v>85</v>
      </c>
      <c r="F10" s="167">
        <v>0.6</v>
      </c>
      <c r="G10" s="167"/>
      <c r="H10" s="167">
        <v>9.93</v>
      </c>
      <c r="I10" s="167">
        <v>1.06</v>
      </c>
    </row>
    <row r="11" spans="1:9" ht="30" customHeight="1" thickBot="1">
      <c r="A11" s="184"/>
      <c r="B11" s="184"/>
      <c r="C11" s="184"/>
      <c r="D11" s="184"/>
      <c r="E11" s="184"/>
      <c r="F11" s="184"/>
      <c r="G11" s="184"/>
      <c r="H11" s="184"/>
      <c r="I11" s="184"/>
    </row>
    <row r="12" spans="1:9" ht="30" customHeight="1" thickBot="1">
      <c r="A12" s="183" t="s">
        <v>100</v>
      </c>
      <c r="B12" s="181">
        <v>150</v>
      </c>
      <c r="C12" s="56" t="s">
        <v>75</v>
      </c>
      <c r="D12" s="57">
        <v>40</v>
      </c>
      <c r="E12" s="57">
        <v>34.799999999999997</v>
      </c>
      <c r="F12" s="57">
        <v>5.08</v>
      </c>
      <c r="G12" s="57">
        <v>10.3</v>
      </c>
      <c r="H12" s="57">
        <v>0.17</v>
      </c>
      <c r="I12" s="57">
        <v>115</v>
      </c>
    </row>
    <row r="13" spans="1:9" ht="30" customHeight="1" thickBot="1">
      <c r="A13" s="183"/>
      <c r="B13" s="181"/>
      <c r="C13" s="56" t="s">
        <v>11</v>
      </c>
      <c r="D13" s="70">
        <v>5</v>
      </c>
      <c r="E13" s="70">
        <v>5</v>
      </c>
      <c r="F13" s="70">
        <v>0.02</v>
      </c>
      <c r="G13" s="70">
        <v>3.92</v>
      </c>
      <c r="H13" s="70">
        <v>0.02</v>
      </c>
      <c r="I13" s="70">
        <v>36.700000000000003</v>
      </c>
    </row>
    <row r="14" spans="1:9" ht="30" customHeight="1" thickBot="1">
      <c r="A14" s="183"/>
      <c r="B14" s="181"/>
      <c r="C14" s="56" t="s">
        <v>25</v>
      </c>
      <c r="D14" s="57">
        <v>100</v>
      </c>
      <c r="E14" s="57">
        <v>100</v>
      </c>
      <c r="F14" s="57">
        <v>2.8</v>
      </c>
      <c r="G14" s="57">
        <v>3.2</v>
      </c>
      <c r="H14" s="57">
        <v>4.7</v>
      </c>
      <c r="I14" s="57">
        <v>59</v>
      </c>
    </row>
    <row r="15" spans="1:9" ht="30" customHeight="1" thickBot="1">
      <c r="A15" s="184"/>
      <c r="B15" s="184"/>
      <c r="C15" s="184"/>
      <c r="D15" s="184"/>
      <c r="E15" s="184"/>
      <c r="F15" s="58">
        <f>SUM(F12:F14)</f>
        <v>7.8999999999999995</v>
      </c>
      <c r="G15" s="58">
        <f>SUM(G12:G14)</f>
        <v>17.420000000000002</v>
      </c>
      <c r="H15" s="58">
        <f>SUM(H12:H14)</f>
        <v>4.8900000000000006</v>
      </c>
      <c r="I15" s="58">
        <f>SUM(I12:I14)</f>
        <v>210.7</v>
      </c>
    </row>
    <row r="16" spans="1:9" ht="30" customHeight="1" thickBot="1">
      <c r="A16" s="180" t="s">
        <v>374</v>
      </c>
      <c r="B16" s="185" t="s">
        <v>370</v>
      </c>
      <c r="C16" s="56" t="s">
        <v>12</v>
      </c>
      <c r="D16" s="57">
        <v>30</v>
      </c>
      <c r="E16" s="57">
        <v>30</v>
      </c>
      <c r="F16" s="57">
        <v>2.13</v>
      </c>
      <c r="G16" s="57">
        <v>0.33</v>
      </c>
      <c r="H16" s="57">
        <v>13.9</v>
      </c>
      <c r="I16" s="57">
        <v>68.7</v>
      </c>
    </row>
    <row r="17" spans="1:9" ht="30" customHeight="1" thickBot="1">
      <c r="A17" s="180"/>
      <c r="B17" s="185"/>
      <c r="C17" s="56" t="s">
        <v>13</v>
      </c>
      <c r="D17" s="57">
        <v>5</v>
      </c>
      <c r="E17" s="57">
        <v>5</v>
      </c>
      <c r="F17" s="57">
        <v>1.3</v>
      </c>
      <c r="G17" s="57">
        <v>1.35</v>
      </c>
      <c r="H17" s="57"/>
      <c r="I17" s="57">
        <v>17.350000000000001</v>
      </c>
    </row>
    <row r="18" spans="1:9" ht="30" customHeight="1" thickBot="1">
      <c r="A18" s="184"/>
      <c r="B18" s="184"/>
      <c r="C18" s="184"/>
      <c r="D18" s="184"/>
      <c r="E18" s="184"/>
      <c r="F18" s="58">
        <f>SUM(F16:F17)</f>
        <v>3.4299999999999997</v>
      </c>
      <c r="G18" s="58">
        <f>SUM(G16:G17)</f>
        <v>1.6800000000000002</v>
      </c>
      <c r="H18" s="170">
        <f>SUM(H16:H17)</f>
        <v>13.9</v>
      </c>
      <c r="I18" s="58">
        <f>SUM(I16:I17)</f>
        <v>86.050000000000011</v>
      </c>
    </row>
    <row r="19" spans="1:9" ht="30" customHeight="1" thickBot="1">
      <c r="A19" s="183" t="s">
        <v>56</v>
      </c>
      <c r="B19" s="181">
        <v>200</v>
      </c>
      <c r="C19" s="56" t="s">
        <v>44</v>
      </c>
      <c r="D19" s="156">
        <v>1.4</v>
      </c>
      <c r="E19" s="156">
        <v>1.4</v>
      </c>
      <c r="F19" s="156">
        <v>0.06</v>
      </c>
      <c r="G19" s="156"/>
      <c r="H19" s="156">
        <v>0.9</v>
      </c>
      <c r="I19" s="156">
        <v>4.0999999999999996</v>
      </c>
    </row>
    <row r="20" spans="1:9" ht="30" customHeight="1" thickBot="1">
      <c r="A20" s="183"/>
      <c r="B20" s="181"/>
      <c r="C20" s="56" t="s">
        <v>25</v>
      </c>
      <c r="D20" s="57">
        <v>100</v>
      </c>
      <c r="E20" s="57">
        <v>100</v>
      </c>
      <c r="F20" s="57">
        <v>2.8</v>
      </c>
      <c r="G20" s="57">
        <v>3.2</v>
      </c>
      <c r="H20" s="57">
        <v>4.7</v>
      </c>
      <c r="I20" s="57">
        <v>59</v>
      </c>
    </row>
    <row r="21" spans="1:9" ht="30" customHeight="1" thickBot="1">
      <c r="A21" s="183"/>
      <c r="B21" s="181"/>
      <c r="C21" s="56" t="s">
        <v>14</v>
      </c>
      <c r="D21" s="153">
        <v>10</v>
      </c>
      <c r="E21" s="153">
        <v>10</v>
      </c>
      <c r="F21" s="153"/>
      <c r="G21" s="153"/>
      <c r="H21" s="153">
        <v>9.5500000000000007</v>
      </c>
      <c r="I21" s="153">
        <v>39</v>
      </c>
    </row>
    <row r="22" spans="1:9" ht="30" customHeight="1" thickBot="1">
      <c r="A22" s="184"/>
      <c r="B22" s="184"/>
      <c r="C22" s="184"/>
      <c r="D22" s="184"/>
      <c r="E22" s="184"/>
      <c r="F22" s="58">
        <f>SUM(F19:F21)</f>
        <v>2.86</v>
      </c>
      <c r="G22" s="58">
        <f>SUM(G19:G21)</f>
        <v>3.2</v>
      </c>
      <c r="H22" s="58">
        <f>SUM(H19:H21)</f>
        <v>15.150000000000002</v>
      </c>
      <c r="I22" s="58">
        <f>SUM(I19:I21)</f>
        <v>102.1</v>
      </c>
    </row>
    <row r="23" spans="1:9" ht="30" customHeight="1" thickBot="1">
      <c r="A23" s="182" t="s">
        <v>33</v>
      </c>
      <c r="B23" s="182"/>
      <c r="C23" s="182"/>
      <c r="D23" s="182"/>
      <c r="E23" s="182"/>
      <c r="F23" s="58">
        <f>F9+F10+F15+F18+F22</f>
        <v>15.349999999999998</v>
      </c>
      <c r="G23" s="170">
        <f t="shared" ref="G23:I23" si="1">G9+G10+G15+G18+G22</f>
        <v>22.94</v>
      </c>
      <c r="H23" s="170">
        <f t="shared" si="1"/>
        <v>44.81</v>
      </c>
      <c r="I23" s="170">
        <f t="shared" si="1"/>
        <v>411.71000000000004</v>
      </c>
    </row>
    <row r="24" spans="1:9" ht="30" customHeight="1" thickBot="1">
      <c r="A24" s="238" t="s">
        <v>15</v>
      </c>
      <c r="B24" s="238"/>
      <c r="C24" s="238"/>
      <c r="D24" s="238"/>
      <c r="E24" s="238"/>
      <c r="F24" s="238"/>
      <c r="G24" s="238"/>
      <c r="H24" s="238"/>
      <c r="I24" s="238"/>
    </row>
    <row r="25" spans="1:9" ht="30" customHeight="1" thickBot="1">
      <c r="A25" s="54" t="s">
        <v>149</v>
      </c>
      <c r="B25" s="55">
        <v>125</v>
      </c>
      <c r="C25" s="56" t="s">
        <v>16</v>
      </c>
      <c r="D25" s="57">
        <v>125</v>
      </c>
      <c r="E25" s="57">
        <v>125</v>
      </c>
      <c r="F25" s="57"/>
      <c r="G25" s="57"/>
      <c r="H25" s="57">
        <v>8.75</v>
      </c>
      <c r="I25" s="57">
        <v>35</v>
      </c>
    </row>
    <row r="26" spans="1:9" ht="30" customHeight="1" thickBot="1">
      <c r="A26" s="182" t="s">
        <v>17</v>
      </c>
      <c r="B26" s="182"/>
      <c r="C26" s="182"/>
      <c r="D26" s="182"/>
      <c r="E26" s="182"/>
      <c r="F26" s="182"/>
      <c r="G26" s="182"/>
      <c r="H26" s="182"/>
      <c r="I26" s="182"/>
    </row>
    <row r="27" spans="1:9" ht="30" customHeight="1" thickBot="1">
      <c r="A27" s="191" t="s">
        <v>230</v>
      </c>
      <c r="B27" s="194">
        <v>30</v>
      </c>
      <c r="C27" s="67" t="s">
        <v>192</v>
      </c>
      <c r="D27" s="68">
        <v>30</v>
      </c>
      <c r="E27" s="68">
        <v>24</v>
      </c>
      <c r="F27" s="68">
        <v>0.43</v>
      </c>
      <c r="G27" s="68">
        <v>0.02</v>
      </c>
      <c r="H27" s="68">
        <v>1.1299999999999999</v>
      </c>
      <c r="I27" s="68">
        <v>6.5</v>
      </c>
    </row>
    <row r="28" spans="1:9" ht="30" customHeight="1" thickBot="1">
      <c r="A28" s="213"/>
      <c r="B28" s="213"/>
      <c r="C28" s="69" t="s">
        <v>231</v>
      </c>
      <c r="D28" s="70">
        <v>10</v>
      </c>
      <c r="E28" s="70">
        <v>8</v>
      </c>
      <c r="F28" s="70">
        <v>0.03</v>
      </c>
      <c r="G28" s="70"/>
      <c r="H28" s="70">
        <v>0.78</v>
      </c>
      <c r="I28" s="70">
        <v>3.6</v>
      </c>
    </row>
    <row r="29" spans="1:9" ht="30" customHeight="1" thickBot="1">
      <c r="A29" s="213"/>
      <c r="B29" s="213"/>
      <c r="C29" s="69" t="s">
        <v>147</v>
      </c>
      <c r="D29" s="70">
        <v>1</v>
      </c>
      <c r="E29" s="70">
        <v>1</v>
      </c>
      <c r="F29" s="70"/>
      <c r="G29" s="70"/>
      <c r="H29" s="70">
        <v>0.99</v>
      </c>
      <c r="I29" s="70">
        <v>3.79</v>
      </c>
    </row>
    <row r="30" spans="1:9" ht="30" customHeight="1" thickBot="1">
      <c r="A30" s="214"/>
      <c r="B30" s="214"/>
      <c r="C30" s="69" t="s">
        <v>138</v>
      </c>
      <c r="D30" s="70">
        <v>2</v>
      </c>
      <c r="E30" s="70">
        <v>2</v>
      </c>
      <c r="F30" s="70"/>
      <c r="G30" s="70">
        <v>1.88</v>
      </c>
      <c r="H30" s="70"/>
      <c r="I30" s="70">
        <v>17.46</v>
      </c>
    </row>
    <row r="31" spans="1:9" ht="30" customHeight="1" thickBot="1">
      <c r="A31" s="188"/>
      <c r="B31" s="189"/>
      <c r="C31" s="189"/>
      <c r="D31" s="189"/>
      <c r="E31" s="190"/>
      <c r="F31" s="170">
        <f>SUM(F27:F30)</f>
        <v>0.45999999999999996</v>
      </c>
      <c r="G31" s="170">
        <f t="shared" ref="G31:I31" si="2">SUM(G27:G30)</f>
        <v>1.9</v>
      </c>
      <c r="H31" s="170">
        <f t="shared" si="2"/>
        <v>2.9</v>
      </c>
      <c r="I31" s="170">
        <f t="shared" si="2"/>
        <v>31.35</v>
      </c>
    </row>
    <row r="32" spans="1:9" ht="30" customHeight="1" thickBot="1">
      <c r="A32" s="191" t="s">
        <v>395</v>
      </c>
      <c r="B32" s="194">
        <v>200</v>
      </c>
      <c r="C32" s="73" t="s">
        <v>151</v>
      </c>
      <c r="D32" s="158">
        <v>29</v>
      </c>
      <c r="E32" s="158">
        <v>20</v>
      </c>
      <c r="F32" s="158">
        <v>5.28</v>
      </c>
      <c r="G32" s="158">
        <v>4.57</v>
      </c>
      <c r="H32" s="158"/>
      <c r="I32" s="158">
        <v>62.28</v>
      </c>
    </row>
    <row r="33" spans="1:9" ht="30" customHeight="1" thickBot="1">
      <c r="A33" s="228"/>
      <c r="B33" s="233"/>
      <c r="C33" s="73" t="s">
        <v>167</v>
      </c>
      <c r="D33" s="60">
        <v>80</v>
      </c>
      <c r="E33" s="60">
        <v>56</v>
      </c>
      <c r="F33" s="60">
        <v>1</v>
      </c>
      <c r="G33" s="60">
        <v>0.22</v>
      </c>
      <c r="H33" s="60">
        <v>9.1199999999999992</v>
      </c>
      <c r="I33" s="60">
        <v>44.8</v>
      </c>
    </row>
    <row r="34" spans="1:9" ht="30" customHeight="1" thickBot="1">
      <c r="A34" s="228"/>
      <c r="B34" s="233"/>
      <c r="C34" s="74" t="s">
        <v>138</v>
      </c>
      <c r="D34" s="60">
        <v>2</v>
      </c>
      <c r="E34" s="60">
        <v>2</v>
      </c>
      <c r="F34" s="60"/>
      <c r="G34" s="60">
        <v>1.87</v>
      </c>
      <c r="H34" s="60"/>
      <c r="I34" s="60">
        <v>17.46</v>
      </c>
    </row>
    <row r="35" spans="1:9" ht="30" customHeight="1" thickBot="1">
      <c r="A35" s="228"/>
      <c r="B35" s="233"/>
      <c r="C35" s="73" t="s">
        <v>153</v>
      </c>
      <c r="D35" s="60">
        <v>15</v>
      </c>
      <c r="E35" s="60">
        <v>12</v>
      </c>
      <c r="F35" s="60">
        <v>0.03</v>
      </c>
      <c r="G35" s="60" t="s">
        <v>136</v>
      </c>
      <c r="H35" s="60">
        <v>0.87</v>
      </c>
      <c r="I35" s="60">
        <v>4.0999999999999996</v>
      </c>
    </row>
    <row r="36" spans="1:9" ht="30" customHeight="1" thickBot="1">
      <c r="A36" s="228"/>
      <c r="B36" s="233"/>
      <c r="C36" s="73" t="s">
        <v>97</v>
      </c>
      <c r="D36" s="60">
        <v>10</v>
      </c>
      <c r="E36" s="60">
        <v>10</v>
      </c>
      <c r="F36" s="60">
        <v>0.75</v>
      </c>
      <c r="G36" s="60">
        <v>0.11</v>
      </c>
      <c r="H36" s="60">
        <v>6.92</v>
      </c>
      <c r="I36" s="60">
        <v>32.5</v>
      </c>
    </row>
    <row r="37" spans="1:9" ht="30" customHeight="1" thickBot="1">
      <c r="A37" s="229"/>
      <c r="B37" s="244"/>
      <c r="C37" s="73" t="s">
        <v>154</v>
      </c>
      <c r="D37" s="60">
        <v>7</v>
      </c>
      <c r="E37" s="60">
        <v>6</v>
      </c>
      <c r="F37" s="60">
        <v>0.09</v>
      </c>
      <c r="G37" s="60" t="s">
        <v>136</v>
      </c>
      <c r="H37" s="60">
        <v>0.56000000000000005</v>
      </c>
      <c r="I37" s="60">
        <v>2.6</v>
      </c>
    </row>
    <row r="38" spans="1:9" ht="30" customHeight="1" thickBot="1">
      <c r="A38" s="184"/>
      <c r="B38" s="184"/>
      <c r="C38" s="184"/>
      <c r="D38" s="184"/>
      <c r="E38" s="184"/>
      <c r="F38" s="58">
        <f>SUM(F32:F37)</f>
        <v>7.15</v>
      </c>
      <c r="G38" s="58">
        <f>SUM(G32:G37)</f>
        <v>6.7700000000000005</v>
      </c>
      <c r="H38" s="58">
        <f>SUM(H32:H37)</f>
        <v>17.469999999999995</v>
      </c>
      <c r="I38" s="58">
        <f>SUM(I32:I37)</f>
        <v>163.73999999999998</v>
      </c>
    </row>
    <row r="39" spans="1:9" ht="30" customHeight="1" thickBot="1">
      <c r="A39" s="191" t="s">
        <v>98</v>
      </c>
      <c r="B39" s="194" t="s">
        <v>327</v>
      </c>
      <c r="C39" s="73" t="s">
        <v>173</v>
      </c>
      <c r="D39" s="60">
        <v>120</v>
      </c>
      <c r="E39" s="60">
        <v>60</v>
      </c>
      <c r="F39" s="60">
        <v>9.6</v>
      </c>
      <c r="G39" s="60">
        <v>0.36</v>
      </c>
      <c r="H39" s="60" t="s">
        <v>136</v>
      </c>
      <c r="I39" s="60">
        <v>41.4</v>
      </c>
    </row>
    <row r="40" spans="1:9" ht="30" customHeight="1" thickBot="1">
      <c r="A40" s="228"/>
      <c r="B40" s="228"/>
      <c r="C40" s="73" t="s">
        <v>54</v>
      </c>
      <c r="D40" s="60">
        <v>9</v>
      </c>
      <c r="E40" s="60">
        <v>9</v>
      </c>
      <c r="F40" s="60">
        <v>0.71</v>
      </c>
      <c r="G40" s="60">
        <v>0.09</v>
      </c>
      <c r="H40" s="60">
        <v>4.3600000000000003</v>
      </c>
      <c r="I40" s="60">
        <v>21.5</v>
      </c>
    </row>
    <row r="41" spans="1:9" ht="30" customHeight="1" thickBot="1">
      <c r="A41" s="228"/>
      <c r="B41" s="228"/>
      <c r="C41" s="73" t="s">
        <v>135</v>
      </c>
      <c r="D41" s="60">
        <v>4</v>
      </c>
      <c r="E41" s="60">
        <v>3.48</v>
      </c>
      <c r="F41" s="60">
        <v>0.64</v>
      </c>
      <c r="G41" s="60">
        <v>1.03</v>
      </c>
      <c r="H41" s="60">
        <v>0.01</v>
      </c>
      <c r="I41" s="60">
        <v>11.5</v>
      </c>
    </row>
    <row r="42" spans="1:9" ht="30" customHeight="1" thickBot="1">
      <c r="A42" s="228"/>
      <c r="B42" s="228"/>
      <c r="C42" s="73" t="s">
        <v>134</v>
      </c>
      <c r="D42" s="60">
        <v>15</v>
      </c>
      <c r="E42" s="60">
        <v>15</v>
      </c>
      <c r="F42" s="60">
        <v>0.42</v>
      </c>
      <c r="G42" s="60">
        <v>0.48</v>
      </c>
      <c r="H42" s="60">
        <v>0.71</v>
      </c>
      <c r="I42" s="60">
        <v>8.6999999999999993</v>
      </c>
    </row>
    <row r="43" spans="1:9" ht="30" customHeight="1" thickBot="1">
      <c r="A43" s="228"/>
      <c r="B43" s="228"/>
      <c r="C43" s="73" t="s">
        <v>150</v>
      </c>
      <c r="D43" s="60">
        <v>220</v>
      </c>
      <c r="E43" s="60">
        <v>154</v>
      </c>
      <c r="F43" s="60">
        <v>3.08</v>
      </c>
      <c r="G43" s="60">
        <v>0.62</v>
      </c>
      <c r="H43" s="60">
        <v>25.1</v>
      </c>
      <c r="I43" s="60">
        <v>123.2</v>
      </c>
    </row>
    <row r="44" spans="1:9" ht="30" customHeight="1" thickBot="1">
      <c r="A44" s="228"/>
      <c r="B44" s="228"/>
      <c r="C44" s="73" t="s">
        <v>139</v>
      </c>
      <c r="D44" s="60">
        <v>5</v>
      </c>
      <c r="E44" s="60">
        <v>5</v>
      </c>
      <c r="F44" s="60">
        <v>0.02</v>
      </c>
      <c r="G44" s="60">
        <v>3.92</v>
      </c>
      <c r="H44" s="60">
        <v>0.02</v>
      </c>
      <c r="I44" s="60">
        <v>36.700000000000003</v>
      </c>
    </row>
    <row r="45" spans="1:9" ht="30" customHeight="1" thickBot="1">
      <c r="A45" s="228"/>
      <c r="B45" s="228"/>
      <c r="C45" s="73" t="s">
        <v>134</v>
      </c>
      <c r="D45" s="60">
        <v>40</v>
      </c>
      <c r="E45" s="60">
        <v>40</v>
      </c>
      <c r="F45" s="60">
        <v>1.1200000000000001</v>
      </c>
      <c r="G45" s="60">
        <v>1.28</v>
      </c>
      <c r="H45" s="60">
        <v>1.87</v>
      </c>
      <c r="I45" s="60">
        <v>23.2</v>
      </c>
    </row>
    <row r="46" spans="1:9" ht="30" customHeight="1" thickBot="1">
      <c r="A46" s="229"/>
      <c r="B46" s="229"/>
      <c r="C46" s="74" t="s">
        <v>138</v>
      </c>
      <c r="D46" s="57">
        <v>4</v>
      </c>
      <c r="E46" s="57">
        <v>4</v>
      </c>
      <c r="F46" s="57"/>
      <c r="G46" s="57">
        <v>3.75</v>
      </c>
      <c r="H46" s="57"/>
      <c r="I46" s="57">
        <v>34.92</v>
      </c>
    </row>
    <row r="47" spans="1:9" ht="30" customHeight="1" thickBot="1">
      <c r="A47" s="184"/>
      <c r="B47" s="184"/>
      <c r="C47" s="184"/>
      <c r="D47" s="184"/>
      <c r="E47" s="184"/>
      <c r="F47" s="170">
        <f>SUM(F39:F46)</f>
        <v>15.59</v>
      </c>
      <c r="G47" s="170">
        <f t="shared" ref="G47:I47" si="3">SUM(G39:G46)</f>
        <v>11.530000000000001</v>
      </c>
      <c r="H47" s="170">
        <f t="shared" si="3"/>
        <v>32.07</v>
      </c>
      <c r="I47" s="170">
        <f t="shared" si="3"/>
        <v>301.12</v>
      </c>
    </row>
    <row r="48" spans="1:9" ht="30" customHeight="1" thickBot="1">
      <c r="A48" s="180" t="s">
        <v>51</v>
      </c>
      <c r="B48" s="181">
        <v>200</v>
      </c>
      <c r="C48" s="56" t="s">
        <v>27</v>
      </c>
      <c r="D48" s="57">
        <v>9</v>
      </c>
      <c r="E48" s="57">
        <v>9</v>
      </c>
      <c r="F48" s="57">
        <v>0.4</v>
      </c>
      <c r="G48" s="57"/>
      <c r="H48" s="57">
        <v>0.56000000000000005</v>
      </c>
      <c r="I48" s="57">
        <v>25.11</v>
      </c>
    </row>
    <row r="49" spans="1:9" ht="30" customHeight="1" thickBot="1">
      <c r="A49" s="180"/>
      <c r="B49" s="181"/>
      <c r="C49" s="56" t="s">
        <v>14</v>
      </c>
      <c r="D49" s="153">
        <v>10</v>
      </c>
      <c r="E49" s="153">
        <v>10</v>
      </c>
      <c r="F49" s="153"/>
      <c r="G49" s="153"/>
      <c r="H49" s="153">
        <v>9.5500000000000007</v>
      </c>
      <c r="I49" s="153">
        <v>39</v>
      </c>
    </row>
    <row r="50" spans="1:9" ht="30" customHeight="1" thickBot="1">
      <c r="A50" s="184"/>
      <c r="B50" s="184"/>
      <c r="C50" s="184"/>
      <c r="D50" s="184"/>
      <c r="E50" s="184"/>
      <c r="F50" s="58">
        <f>F48+F49</f>
        <v>0.4</v>
      </c>
      <c r="G50" s="58">
        <f>G48</f>
        <v>0</v>
      </c>
      <c r="H50" s="58">
        <f>SUM(H48:H49)</f>
        <v>10.110000000000001</v>
      </c>
      <c r="I50" s="58">
        <f>SUM(I48:I49)</f>
        <v>64.11</v>
      </c>
    </row>
    <row r="51" spans="1:9" ht="30" customHeight="1" thickBot="1">
      <c r="A51" s="54" t="s">
        <v>52</v>
      </c>
      <c r="B51" s="150">
        <v>30</v>
      </c>
      <c r="C51" s="56" t="s">
        <v>28</v>
      </c>
      <c r="D51" s="149">
        <v>30</v>
      </c>
      <c r="E51" s="149">
        <v>30</v>
      </c>
      <c r="F51" s="149">
        <v>1.56</v>
      </c>
      <c r="G51" s="149">
        <v>0.36</v>
      </c>
      <c r="H51" s="149">
        <v>13.28</v>
      </c>
      <c r="I51" s="149">
        <v>64.2</v>
      </c>
    </row>
    <row r="52" spans="1:9" ht="30" customHeight="1" thickBot="1">
      <c r="A52" s="182" t="s">
        <v>32</v>
      </c>
      <c r="B52" s="182"/>
      <c r="C52" s="182"/>
      <c r="D52" s="182"/>
      <c r="E52" s="182"/>
      <c r="F52" s="58">
        <f>F31+F38+F47+F50+F51</f>
        <v>25.159999999999997</v>
      </c>
      <c r="G52" s="170">
        <f t="shared" ref="G52:I52" si="4">G31+G38+G47+G50+G51</f>
        <v>20.560000000000002</v>
      </c>
      <c r="H52" s="170">
        <f t="shared" si="4"/>
        <v>75.83</v>
      </c>
      <c r="I52" s="170">
        <f t="shared" si="4"/>
        <v>624.52</v>
      </c>
    </row>
    <row r="53" spans="1:9" ht="30" customHeight="1" thickBot="1">
      <c r="A53" s="182" t="s">
        <v>29</v>
      </c>
      <c r="B53" s="182"/>
      <c r="C53" s="182"/>
      <c r="D53" s="182"/>
      <c r="E53" s="182"/>
      <c r="F53" s="182"/>
      <c r="G53" s="182"/>
      <c r="H53" s="182"/>
      <c r="I53" s="182"/>
    </row>
    <row r="54" spans="1:9" ht="30" customHeight="1" thickBot="1">
      <c r="A54" s="106" t="s">
        <v>341</v>
      </c>
      <c r="B54" s="66">
        <v>50</v>
      </c>
      <c r="C54" s="67" t="s">
        <v>342</v>
      </c>
      <c r="D54" s="68">
        <v>4</v>
      </c>
      <c r="E54" s="68">
        <v>4</v>
      </c>
      <c r="F54" s="68">
        <v>0.16</v>
      </c>
      <c r="G54" s="68"/>
      <c r="H54" s="68">
        <v>2.72</v>
      </c>
      <c r="I54" s="68">
        <v>1.1200000000000001</v>
      </c>
    </row>
    <row r="55" spans="1:9" ht="30" customHeight="1" thickBot="1">
      <c r="A55" s="188"/>
      <c r="B55" s="189"/>
      <c r="C55" s="189"/>
      <c r="D55" s="189"/>
      <c r="E55" s="189"/>
      <c r="F55" s="189"/>
      <c r="G55" s="189"/>
      <c r="H55" s="189"/>
      <c r="I55" s="190"/>
    </row>
    <row r="56" spans="1:9" ht="30" customHeight="1" thickBot="1">
      <c r="A56" s="191" t="s">
        <v>185</v>
      </c>
      <c r="B56" s="194">
        <v>200</v>
      </c>
      <c r="C56" s="73" t="s">
        <v>55</v>
      </c>
      <c r="D56" s="60">
        <v>40</v>
      </c>
      <c r="E56" s="60">
        <v>40</v>
      </c>
      <c r="F56" s="60">
        <v>5.32</v>
      </c>
      <c r="G56" s="60">
        <v>0.84</v>
      </c>
      <c r="H56" s="60">
        <v>27.2</v>
      </c>
      <c r="I56" s="60">
        <v>138</v>
      </c>
    </row>
    <row r="57" spans="1:9" ht="30" customHeight="1" thickBot="1">
      <c r="A57" s="232"/>
      <c r="B57" s="233"/>
      <c r="C57" s="73" t="s">
        <v>151</v>
      </c>
      <c r="D57" s="111">
        <v>30</v>
      </c>
      <c r="E57" s="171">
        <v>21</v>
      </c>
      <c r="F57" s="171">
        <v>4.2</v>
      </c>
      <c r="G57" s="171">
        <v>2.0499999999999998</v>
      </c>
      <c r="H57" s="171"/>
      <c r="I57" s="171">
        <v>35.28</v>
      </c>
    </row>
    <row r="58" spans="1:9" ht="30" customHeight="1" thickBot="1">
      <c r="A58" s="228"/>
      <c r="B58" s="228"/>
      <c r="C58" s="73" t="s">
        <v>135</v>
      </c>
      <c r="D58" s="60">
        <v>4</v>
      </c>
      <c r="E58" s="60">
        <v>3.48</v>
      </c>
      <c r="F58" s="60">
        <v>0.64</v>
      </c>
      <c r="G58" s="60">
        <v>1.03</v>
      </c>
      <c r="H58" s="60">
        <v>0.01</v>
      </c>
      <c r="I58" s="60">
        <v>11.5</v>
      </c>
    </row>
    <row r="59" spans="1:9" ht="30" customHeight="1" thickBot="1">
      <c r="A59" s="228"/>
      <c r="B59" s="228"/>
      <c r="C59" s="73" t="s">
        <v>134</v>
      </c>
      <c r="D59" s="60">
        <v>15</v>
      </c>
      <c r="E59" s="60">
        <v>15</v>
      </c>
      <c r="F59" s="60">
        <v>0.2</v>
      </c>
      <c r="G59" s="60">
        <v>0.48</v>
      </c>
      <c r="H59" s="60">
        <v>0.71</v>
      </c>
      <c r="I59" s="60">
        <v>8.6999999999999993</v>
      </c>
    </row>
    <row r="60" spans="1:9" ht="30" customHeight="1" thickBot="1">
      <c r="A60" s="228"/>
      <c r="B60" s="228"/>
      <c r="C60" s="73" t="s">
        <v>139</v>
      </c>
      <c r="D60" s="153">
        <v>6</v>
      </c>
      <c r="E60" s="153">
        <v>6</v>
      </c>
      <c r="F60" s="153">
        <v>0.02</v>
      </c>
      <c r="G60" s="153">
        <v>4.71</v>
      </c>
      <c r="H60" s="153">
        <v>0.03</v>
      </c>
      <c r="I60" s="153">
        <v>44.04</v>
      </c>
    </row>
    <row r="61" spans="1:9" ht="30" customHeight="1" thickBot="1">
      <c r="A61" s="229"/>
      <c r="B61" s="229"/>
      <c r="C61" s="73" t="s">
        <v>138</v>
      </c>
      <c r="D61" s="148">
        <v>4</v>
      </c>
      <c r="E61" s="148">
        <v>4</v>
      </c>
      <c r="F61" s="148"/>
      <c r="G61" s="148">
        <v>3.75</v>
      </c>
      <c r="H61" s="148"/>
      <c r="I61" s="148">
        <v>34.92</v>
      </c>
    </row>
    <row r="62" spans="1:9" ht="30" customHeight="1" thickBot="1">
      <c r="A62" s="184"/>
      <c r="B62" s="184"/>
      <c r="C62" s="184"/>
      <c r="D62" s="184"/>
      <c r="E62" s="184"/>
      <c r="F62" s="58">
        <f>SUM(F56:F61)</f>
        <v>10.379999999999999</v>
      </c>
      <c r="G62" s="58">
        <f>SUM(G56:G61)</f>
        <v>12.86</v>
      </c>
      <c r="H62" s="58">
        <f>SUM(H56:H61)</f>
        <v>27.950000000000003</v>
      </c>
      <c r="I62" s="58">
        <f>SUM(I56:I61)</f>
        <v>272.44</v>
      </c>
    </row>
    <row r="63" spans="1:9" ht="30" customHeight="1" thickBot="1">
      <c r="A63" s="62" t="s">
        <v>94</v>
      </c>
      <c r="B63" s="58">
        <v>15</v>
      </c>
      <c r="C63" s="59" t="s">
        <v>94</v>
      </c>
      <c r="D63" s="57">
        <v>15</v>
      </c>
      <c r="E63" s="57">
        <v>15</v>
      </c>
      <c r="F63" s="57">
        <v>0.91</v>
      </c>
      <c r="G63" s="57">
        <v>4.63</v>
      </c>
      <c r="H63" s="57">
        <v>8.67</v>
      </c>
      <c r="I63" s="57">
        <v>79.349999999999994</v>
      </c>
    </row>
    <row r="64" spans="1:9" ht="30" customHeight="1" thickBot="1">
      <c r="A64" s="206"/>
      <c r="B64" s="199"/>
      <c r="C64" s="199"/>
      <c r="D64" s="199"/>
      <c r="E64" s="199"/>
      <c r="F64" s="199"/>
      <c r="G64" s="199"/>
      <c r="H64" s="199"/>
      <c r="I64" s="200"/>
    </row>
    <row r="65" spans="1:9" ht="30" customHeight="1" thickBot="1">
      <c r="A65" s="54" t="s">
        <v>54</v>
      </c>
      <c r="B65" s="61">
        <v>30</v>
      </c>
      <c r="C65" s="56" t="s">
        <v>12</v>
      </c>
      <c r="D65" s="57">
        <v>30</v>
      </c>
      <c r="E65" s="57">
        <v>30</v>
      </c>
      <c r="F65" s="57">
        <v>2.13</v>
      </c>
      <c r="G65" s="57">
        <v>0.33</v>
      </c>
      <c r="H65" s="57">
        <v>13.9</v>
      </c>
      <c r="I65" s="57">
        <v>68.7</v>
      </c>
    </row>
    <row r="66" spans="1:9" ht="30" customHeight="1" thickBot="1">
      <c r="A66" s="197"/>
      <c r="B66" s="197"/>
      <c r="C66" s="197"/>
      <c r="D66" s="197"/>
      <c r="E66" s="197"/>
      <c r="F66" s="197"/>
      <c r="G66" s="197"/>
      <c r="H66" s="197"/>
      <c r="I66" s="197"/>
    </row>
    <row r="67" spans="1:9" ht="30" customHeight="1" thickBot="1">
      <c r="A67" s="250" t="s">
        <v>72</v>
      </c>
      <c r="B67" s="230">
        <v>200</v>
      </c>
      <c r="C67" s="56" t="s">
        <v>41</v>
      </c>
      <c r="D67" s="149">
        <v>8.0000000000000004E-4</v>
      </c>
      <c r="E67" s="149">
        <v>8.0000000000000004E-4</v>
      </c>
      <c r="F67" s="60"/>
      <c r="G67" s="60"/>
      <c r="H67" s="60"/>
      <c r="I67" s="60"/>
    </row>
    <row r="68" spans="1:9" ht="30" customHeight="1" thickBot="1">
      <c r="A68" s="250"/>
      <c r="B68" s="230"/>
      <c r="C68" s="56" t="s">
        <v>48</v>
      </c>
      <c r="D68" s="57">
        <v>100</v>
      </c>
      <c r="E68" s="57">
        <v>100</v>
      </c>
      <c r="F68" s="57">
        <v>2.8</v>
      </c>
      <c r="G68" s="57">
        <v>3.2</v>
      </c>
      <c r="H68" s="57">
        <v>4.7</v>
      </c>
      <c r="I68" s="75">
        <v>59</v>
      </c>
    </row>
    <row r="69" spans="1:9" ht="30" customHeight="1" thickBot="1">
      <c r="A69" s="250"/>
      <c r="B69" s="230"/>
      <c r="C69" s="56" t="s">
        <v>47</v>
      </c>
      <c r="D69" s="153">
        <v>10</v>
      </c>
      <c r="E69" s="153">
        <v>10</v>
      </c>
      <c r="F69" s="153"/>
      <c r="G69" s="153"/>
      <c r="H69" s="153">
        <v>9.5500000000000007</v>
      </c>
      <c r="I69" s="153">
        <v>39</v>
      </c>
    </row>
    <row r="70" spans="1:9" ht="30" customHeight="1" thickBot="1">
      <c r="A70" s="184"/>
      <c r="B70" s="184"/>
      <c r="C70" s="184"/>
      <c r="D70" s="184"/>
      <c r="E70" s="184"/>
      <c r="F70" s="170">
        <f>SUM(F67:F69)</f>
        <v>2.8</v>
      </c>
      <c r="G70" s="170">
        <f t="shared" ref="G70:I70" si="5">SUM(G67:G69)</f>
        <v>3.2</v>
      </c>
      <c r="H70" s="170">
        <f t="shared" si="5"/>
        <v>14.25</v>
      </c>
      <c r="I70" s="170">
        <f t="shared" si="5"/>
        <v>98</v>
      </c>
    </row>
    <row r="71" spans="1:9" ht="30" customHeight="1" thickBot="1">
      <c r="A71" s="182" t="s">
        <v>34</v>
      </c>
      <c r="B71" s="182"/>
      <c r="C71" s="182"/>
      <c r="D71" s="182"/>
      <c r="E71" s="182"/>
      <c r="F71" s="58">
        <f>F54+F62+F63+F65+F70</f>
        <v>16.38</v>
      </c>
      <c r="G71" s="170">
        <f t="shared" ref="G71:I71" si="6">G54+G62+G63+G65+G70</f>
        <v>21.019999999999996</v>
      </c>
      <c r="H71" s="170">
        <f t="shared" si="6"/>
        <v>67.490000000000009</v>
      </c>
      <c r="I71" s="170">
        <f t="shared" si="6"/>
        <v>519.6099999999999</v>
      </c>
    </row>
    <row r="72" spans="1:9" ht="30" customHeight="1" thickBot="1">
      <c r="A72" s="182" t="s">
        <v>35</v>
      </c>
      <c r="B72" s="182"/>
      <c r="C72" s="182"/>
      <c r="D72" s="182"/>
      <c r="E72" s="182"/>
      <c r="F72" s="58">
        <f>F23+F25+F52+F71</f>
        <v>56.889999999999986</v>
      </c>
      <c r="G72" s="170">
        <f t="shared" ref="G72:I72" si="7">G23+G25+G52+G71</f>
        <v>64.52</v>
      </c>
      <c r="H72" s="170">
        <f t="shared" si="7"/>
        <v>196.88</v>
      </c>
      <c r="I72" s="170">
        <f t="shared" si="7"/>
        <v>1590.84</v>
      </c>
    </row>
    <row r="73" spans="1:9">
      <c r="A73" s="77"/>
      <c r="B73" s="77"/>
      <c r="C73" s="64"/>
      <c r="D73" s="78"/>
      <c r="E73" s="78"/>
      <c r="F73" s="78"/>
      <c r="G73" s="78"/>
      <c r="H73" s="78"/>
      <c r="I73" s="78"/>
    </row>
  </sheetData>
  <mergeCells count="42">
    <mergeCell ref="A22:E22"/>
    <mergeCell ref="A23:E23"/>
    <mergeCell ref="A39:A46"/>
    <mergeCell ref="B39:B46"/>
    <mergeCell ref="A64:I64"/>
    <mergeCell ref="A56:A61"/>
    <mergeCell ref="B56:B61"/>
    <mergeCell ref="A47:E47"/>
    <mergeCell ref="A48:A49"/>
    <mergeCell ref="B48:B49"/>
    <mergeCell ref="A26:I26"/>
    <mergeCell ref="A38:E38"/>
    <mergeCell ref="A32:A37"/>
    <mergeCell ref="B32:B37"/>
    <mergeCell ref="A24:I24"/>
    <mergeCell ref="A31:E31"/>
    <mergeCell ref="A16:A17"/>
    <mergeCell ref="B16:B17"/>
    <mergeCell ref="A18:E18"/>
    <mergeCell ref="A19:A21"/>
    <mergeCell ref="B19:B21"/>
    <mergeCell ref="A6:I6"/>
    <mergeCell ref="A11:I11"/>
    <mergeCell ref="A12:A14"/>
    <mergeCell ref="B12:B14"/>
    <mergeCell ref="A15:E15"/>
    <mergeCell ref="A9:E9"/>
    <mergeCell ref="A7:A8"/>
    <mergeCell ref="B7:B8"/>
    <mergeCell ref="A27:A30"/>
    <mergeCell ref="B27:B30"/>
    <mergeCell ref="A55:I55"/>
    <mergeCell ref="A72:E72"/>
    <mergeCell ref="A50:E50"/>
    <mergeCell ref="A52:E52"/>
    <mergeCell ref="A53:I53"/>
    <mergeCell ref="A62:E62"/>
    <mergeCell ref="A67:A69"/>
    <mergeCell ref="B67:B69"/>
    <mergeCell ref="A70:E70"/>
    <mergeCell ref="A71:E71"/>
    <mergeCell ref="A66:I66"/>
  </mergeCells>
  <pageMargins left="0.7" right="0.7" top="0.75" bottom="0.75" header="0.3" footer="0.3"/>
  <pageSetup paperSize="9" scale="33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>
  <dimension ref="A3:I75"/>
  <sheetViews>
    <sheetView view="pageBreakPreview" topLeftCell="A58" zoomScale="60" workbookViewId="0">
      <selection activeCell="I4" sqref="I4"/>
    </sheetView>
  </sheetViews>
  <sheetFormatPr defaultRowHeight="15"/>
  <cols>
    <col min="1" max="1" width="47.85546875" style="5" customWidth="1"/>
    <col min="2" max="2" width="18.7109375" style="5" customWidth="1"/>
    <col min="3" max="3" width="44.7109375" customWidth="1"/>
    <col min="4" max="8" width="16.7109375" style="4" customWidth="1"/>
    <col min="9" max="9" width="24.5703125" style="4" customWidth="1"/>
  </cols>
  <sheetData>
    <row r="3" spans="1:9" ht="33">
      <c r="A3" s="47"/>
      <c r="B3" s="48"/>
      <c r="C3" s="71" t="s">
        <v>299</v>
      </c>
      <c r="D3" s="50"/>
      <c r="E3" s="50"/>
      <c r="F3" s="50"/>
      <c r="G3" s="50"/>
      <c r="H3" s="50"/>
      <c r="I3" s="93" t="s">
        <v>391</v>
      </c>
    </row>
    <row r="4" spans="1:9" ht="27" thickBot="1">
      <c r="A4" s="47"/>
      <c r="B4" s="48" t="s">
        <v>209</v>
      </c>
      <c r="C4" s="72" t="s">
        <v>330</v>
      </c>
      <c r="D4" s="72"/>
      <c r="E4" s="50"/>
      <c r="F4" s="50"/>
      <c r="G4" s="50">
        <v>4</v>
      </c>
      <c r="H4" s="50" t="s">
        <v>291</v>
      </c>
      <c r="I4" s="50"/>
    </row>
    <row r="5" spans="1:9" ht="57" customHeight="1" thickBot="1">
      <c r="A5" s="52" t="s">
        <v>0</v>
      </c>
      <c r="B5" s="52" t="s">
        <v>1</v>
      </c>
      <c r="C5" s="52" t="s">
        <v>2</v>
      </c>
      <c r="D5" s="52" t="s">
        <v>3</v>
      </c>
      <c r="E5" s="52" t="s">
        <v>4</v>
      </c>
      <c r="F5" s="52" t="s">
        <v>5</v>
      </c>
      <c r="G5" s="52" t="s">
        <v>6</v>
      </c>
      <c r="H5" s="52" t="s">
        <v>7</v>
      </c>
      <c r="I5" s="53" t="s">
        <v>8</v>
      </c>
    </row>
    <row r="6" spans="1:9" ht="30" customHeight="1" thickBot="1">
      <c r="A6" s="182" t="s">
        <v>9</v>
      </c>
      <c r="B6" s="182"/>
      <c r="C6" s="182"/>
      <c r="D6" s="182"/>
      <c r="E6" s="182"/>
      <c r="F6" s="182"/>
      <c r="G6" s="182"/>
      <c r="H6" s="182"/>
      <c r="I6" s="182"/>
    </row>
    <row r="7" spans="1:9" ht="30" customHeight="1" thickBot="1">
      <c r="A7" s="191" t="s">
        <v>344</v>
      </c>
      <c r="B7" s="194">
        <v>20</v>
      </c>
      <c r="C7" s="67" t="s">
        <v>345</v>
      </c>
      <c r="D7" s="68">
        <v>3</v>
      </c>
      <c r="E7" s="68">
        <v>1.8</v>
      </c>
      <c r="F7" s="68" t="s">
        <v>136</v>
      </c>
      <c r="G7" s="68"/>
      <c r="H7" s="68" t="s">
        <v>136</v>
      </c>
      <c r="I7" s="68" t="s">
        <v>136</v>
      </c>
    </row>
    <row r="8" spans="1:9" ht="30" customHeight="1" thickBot="1">
      <c r="A8" s="204"/>
      <c r="B8" s="205"/>
      <c r="C8" s="69" t="s">
        <v>134</v>
      </c>
      <c r="D8" s="70">
        <v>20</v>
      </c>
      <c r="E8" s="70">
        <v>20</v>
      </c>
      <c r="F8" s="70">
        <v>0.56000000000000005</v>
      </c>
      <c r="G8" s="70">
        <v>0.64</v>
      </c>
      <c r="H8" s="70">
        <v>0.94</v>
      </c>
      <c r="I8" s="70">
        <v>11.8</v>
      </c>
    </row>
    <row r="9" spans="1:9" ht="30" customHeight="1" thickBot="1">
      <c r="A9" s="188"/>
      <c r="B9" s="189"/>
      <c r="C9" s="189"/>
      <c r="D9" s="189"/>
      <c r="E9" s="190"/>
      <c r="F9" s="105">
        <f>SUM(F7:F8)</f>
        <v>0.56000000000000005</v>
      </c>
      <c r="G9" s="105">
        <f t="shared" ref="G9:I9" si="0">SUM(G7:G8)</f>
        <v>0.64</v>
      </c>
      <c r="H9" s="105">
        <f t="shared" si="0"/>
        <v>0.94</v>
      </c>
      <c r="I9" s="105">
        <f t="shared" si="0"/>
        <v>11.8</v>
      </c>
    </row>
    <row r="10" spans="1:9" ht="30" customHeight="1" thickBot="1">
      <c r="A10" s="154" t="s">
        <v>143</v>
      </c>
      <c r="B10" s="66">
        <v>80</v>
      </c>
      <c r="C10" s="67" t="s">
        <v>143</v>
      </c>
      <c r="D10" s="68">
        <v>80</v>
      </c>
      <c r="E10" s="68">
        <v>80</v>
      </c>
      <c r="F10" s="68">
        <v>0.56999999999999995</v>
      </c>
      <c r="G10" s="68"/>
      <c r="H10" s="68">
        <v>9.34</v>
      </c>
      <c r="I10" s="68">
        <v>42.38</v>
      </c>
    </row>
    <row r="11" spans="1:9" ht="30" customHeight="1" thickBot="1">
      <c r="A11" s="184"/>
      <c r="B11" s="184"/>
      <c r="C11" s="184"/>
      <c r="D11" s="184"/>
      <c r="E11" s="184"/>
      <c r="F11" s="184"/>
      <c r="G11" s="184"/>
      <c r="H11" s="184"/>
      <c r="I11" s="184"/>
    </row>
    <row r="12" spans="1:9" ht="30" customHeight="1" thickBot="1">
      <c r="A12" s="186" t="s">
        <v>102</v>
      </c>
      <c r="B12" s="181">
        <v>150</v>
      </c>
      <c r="C12" s="56" t="s">
        <v>129</v>
      </c>
      <c r="D12" s="57">
        <v>22</v>
      </c>
      <c r="E12" s="57">
        <v>22</v>
      </c>
      <c r="F12" s="57">
        <v>2.2000000000000002</v>
      </c>
      <c r="G12" s="57">
        <v>0.48</v>
      </c>
      <c r="H12" s="57">
        <v>14.39</v>
      </c>
      <c r="I12" s="57">
        <v>72.599999999999994</v>
      </c>
    </row>
    <row r="13" spans="1:9" ht="30" customHeight="1" thickBot="1">
      <c r="A13" s="223"/>
      <c r="B13" s="181"/>
      <c r="C13" s="56" t="s">
        <v>11</v>
      </c>
      <c r="D13" s="153">
        <v>6</v>
      </c>
      <c r="E13" s="153">
        <v>6</v>
      </c>
      <c r="F13" s="153">
        <v>0.02</v>
      </c>
      <c r="G13" s="153">
        <v>4.71</v>
      </c>
      <c r="H13" s="153">
        <v>0.03</v>
      </c>
      <c r="I13" s="153">
        <v>44.04</v>
      </c>
    </row>
    <row r="14" spans="1:9" ht="30" customHeight="1" thickBot="1">
      <c r="A14" s="223"/>
      <c r="B14" s="181"/>
      <c r="C14" s="56" t="s">
        <v>25</v>
      </c>
      <c r="D14" s="57">
        <v>100</v>
      </c>
      <c r="E14" s="57">
        <v>100</v>
      </c>
      <c r="F14" s="57">
        <v>2.8</v>
      </c>
      <c r="G14" s="57">
        <v>3.2</v>
      </c>
      <c r="H14" s="57">
        <v>4.7</v>
      </c>
      <c r="I14" s="57">
        <v>59</v>
      </c>
    </row>
    <row r="15" spans="1:9" ht="30" customHeight="1" thickBot="1">
      <c r="A15" s="187"/>
      <c r="B15" s="181"/>
      <c r="C15" s="56" t="s">
        <v>47</v>
      </c>
      <c r="D15" s="57">
        <v>2</v>
      </c>
      <c r="E15" s="57">
        <v>2</v>
      </c>
      <c r="F15" s="57"/>
      <c r="G15" s="57"/>
      <c r="H15" s="57">
        <v>1.91</v>
      </c>
      <c r="I15" s="57">
        <v>7.8</v>
      </c>
    </row>
    <row r="16" spans="1:9" ht="30" customHeight="1" thickBot="1">
      <c r="A16" s="184"/>
      <c r="B16" s="184"/>
      <c r="C16" s="184"/>
      <c r="D16" s="184"/>
      <c r="E16" s="184"/>
      <c r="F16" s="58">
        <f>SUM(F12:F15)</f>
        <v>5.0199999999999996</v>
      </c>
      <c r="G16" s="58">
        <f>SUM(G12:G15)</f>
        <v>8.39</v>
      </c>
      <c r="H16" s="58">
        <f>SUM(H12:H15)</f>
        <v>21.03</v>
      </c>
      <c r="I16" s="58">
        <f>SUM(I12:I15)</f>
        <v>183.44</v>
      </c>
    </row>
    <row r="17" spans="1:9" ht="30" customHeight="1" thickBot="1">
      <c r="A17" s="191" t="s">
        <v>373</v>
      </c>
      <c r="B17" s="185" t="s">
        <v>413</v>
      </c>
      <c r="C17" s="67" t="s">
        <v>54</v>
      </c>
      <c r="D17" s="153">
        <v>30</v>
      </c>
      <c r="E17" s="153">
        <v>30</v>
      </c>
      <c r="F17" s="153">
        <v>2.13</v>
      </c>
      <c r="G17" s="153">
        <v>0.33</v>
      </c>
      <c r="H17" s="153">
        <v>13.9</v>
      </c>
      <c r="I17" s="153">
        <v>68.7</v>
      </c>
    </row>
    <row r="18" spans="1:9" ht="30" customHeight="1" thickBot="1">
      <c r="A18" s="232"/>
      <c r="B18" s="185"/>
      <c r="C18" s="69" t="s">
        <v>365</v>
      </c>
      <c r="D18" s="68">
        <v>9</v>
      </c>
      <c r="E18" s="68">
        <v>9</v>
      </c>
      <c r="F18" s="68">
        <v>2.34</v>
      </c>
      <c r="G18" s="68">
        <v>2.4300000000000002</v>
      </c>
      <c r="H18" s="68"/>
      <c r="I18" s="68">
        <v>32.229999999999997</v>
      </c>
    </row>
    <row r="19" spans="1:9" ht="30" customHeight="1" thickBot="1">
      <c r="A19" s="184"/>
      <c r="B19" s="184"/>
      <c r="C19" s="184"/>
      <c r="D19" s="184"/>
      <c r="E19" s="184"/>
      <c r="F19" s="152">
        <f>SUM(F17:F18)</f>
        <v>4.47</v>
      </c>
      <c r="G19" s="152">
        <f>SUM(G17:G18)</f>
        <v>2.7600000000000002</v>
      </c>
      <c r="H19" s="152">
        <f>SUM(H17:H18)</f>
        <v>13.9</v>
      </c>
      <c r="I19" s="152">
        <f>SUM(I17:I18)</f>
        <v>100.93</v>
      </c>
    </row>
    <row r="20" spans="1:9" ht="30" customHeight="1" thickBot="1">
      <c r="A20" s="186" t="s">
        <v>56</v>
      </c>
      <c r="B20" s="181">
        <v>150</v>
      </c>
      <c r="C20" s="73" t="s">
        <v>213</v>
      </c>
      <c r="D20" s="156">
        <v>1.2</v>
      </c>
      <c r="E20" s="156">
        <v>1.2</v>
      </c>
      <c r="F20" s="156">
        <v>0.04</v>
      </c>
      <c r="G20" s="156"/>
      <c r="H20" s="156">
        <v>0.76</v>
      </c>
      <c r="I20" s="156">
        <v>3.52</v>
      </c>
    </row>
    <row r="21" spans="1:9" ht="30" customHeight="1" thickBot="1">
      <c r="A21" s="223"/>
      <c r="B21" s="181"/>
      <c r="C21" s="56" t="s">
        <v>25</v>
      </c>
      <c r="D21" s="57">
        <v>100</v>
      </c>
      <c r="E21" s="57">
        <v>100</v>
      </c>
      <c r="F21" s="57">
        <v>2.8</v>
      </c>
      <c r="G21" s="57">
        <v>3.2</v>
      </c>
      <c r="H21" s="57">
        <v>4.7</v>
      </c>
      <c r="I21" s="57">
        <v>59</v>
      </c>
    </row>
    <row r="22" spans="1:9" ht="30" customHeight="1" thickBot="1">
      <c r="A22" s="187"/>
      <c r="B22" s="181"/>
      <c r="C22" s="56" t="s">
        <v>14</v>
      </c>
      <c r="D22" s="57">
        <v>8</v>
      </c>
      <c r="E22" s="57">
        <v>8</v>
      </c>
      <c r="F22" s="57"/>
      <c r="G22" s="57"/>
      <c r="H22" s="57">
        <v>7.64</v>
      </c>
      <c r="I22" s="57">
        <v>31.2</v>
      </c>
    </row>
    <row r="23" spans="1:9" ht="30" customHeight="1" thickBot="1">
      <c r="A23" s="184"/>
      <c r="B23" s="184"/>
      <c r="C23" s="184"/>
      <c r="D23" s="184"/>
      <c r="E23" s="184"/>
      <c r="F23" s="58">
        <f>SUM(F20:F22)</f>
        <v>2.84</v>
      </c>
      <c r="G23" s="58">
        <f>SUM(G20:G22)</f>
        <v>3.2</v>
      </c>
      <c r="H23" s="58">
        <f>SUM(H20:H22)</f>
        <v>13.1</v>
      </c>
      <c r="I23" s="58">
        <f>SUM(I20:I22)</f>
        <v>93.72</v>
      </c>
    </row>
    <row r="24" spans="1:9" ht="30" customHeight="1" thickBot="1">
      <c r="A24" s="182" t="s">
        <v>33</v>
      </c>
      <c r="B24" s="182"/>
      <c r="C24" s="182"/>
      <c r="D24" s="182"/>
      <c r="E24" s="182"/>
      <c r="F24" s="58">
        <f>F9+F10+F16+F19+F23</f>
        <v>13.459999999999999</v>
      </c>
      <c r="G24" s="170">
        <f t="shared" ref="G24:I24" si="1">G9+G10+G16+G19+G23</f>
        <v>14.990000000000002</v>
      </c>
      <c r="H24" s="170">
        <f t="shared" si="1"/>
        <v>58.31</v>
      </c>
      <c r="I24" s="170">
        <f t="shared" si="1"/>
        <v>432.27</v>
      </c>
    </row>
    <row r="25" spans="1:9" ht="30" customHeight="1" thickBot="1">
      <c r="A25" s="238" t="s">
        <v>15</v>
      </c>
      <c r="B25" s="238"/>
      <c r="C25" s="238"/>
      <c r="D25" s="238"/>
      <c r="E25" s="238"/>
      <c r="F25" s="238"/>
      <c r="G25" s="238"/>
      <c r="H25" s="238"/>
      <c r="I25" s="238"/>
    </row>
    <row r="26" spans="1:9" ht="30" customHeight="1" thickBot="1">
      <c r="A26" s="65" t="s">
        <v>149</v>
      </c>
      <c r="B26" s="66">
        <v>125</v>
      </c>
      <c r="C26" s="67" t="s">
        <v>149</v>
      </c>
      <c r="D26" s="68">
        <v>125</v>
      </c>
      <c r="E26" s="68">
        <v>125</v>
      </c>
      <c r="F26" s="68" t="s">
        <v>136</v>
      </c>
      <c r="G26" s="68" t="s">
        <v>136</v>
      </c>
      <c r="H26" s="68">
        <v>8.75</v>
      </c>
      <c r="I26" s="68">
        <v>35</v>
      </c>
    </row>
    <row r="27" spans="1:9" ht="30" customHeight="1" thickBot="1">
      <c r="A27" s="182" t="s">
        <v>17</v>
      </c>
      <c r="B27" s="182"/>
      <c r="C27" s="182"/>
      <c r="D27" s="182"/>
      <c r="E27" s="182"/>
      <c r="F27" s="182"/>
      <c r="G27" s="182"/>
      <c r="H27" s="182"/>
      <c r="I27" s="182"/>
    </row>
    <row r="28" spans="1:9" ht="30" customHeight="1" thickBot="1">
      <c r="A28" s="191" t="s">
        <v>68</v>
      </c>
      <c r="B28" s="194">
        <v>35</v>
      </c>
      <c r="C28" s="67" t="s">
        <v>178</v>
      </c>
      <c r="D28" s="68">
        <v>20</v>
      </c>
      <c r="E28" s="68">
        <v>18</v>
      </c>
      <c r="F28" s="68">
        <v>0.08</v>
      </c>
      <c r="G28" s="68"/>
      <c r="H28" s="68">
        <v>1.76</v>
      </c>
      <c r="I28" s="68">
        <v>16.399999999999999</v>
      </c>
    </row>
    <row r="29" spans="1:9" ht="30" customHeight="1" thickBot="1">
      <c r="A29" s="213"/>
      <c r="B29" s="213"/>
      <c r="C29" s="69" t="s">
        <v>179</v>
      </c>
      <c r="D29" s="68">
        <v>15</v>
      </c>
      <c r="E29" s="68">
        <v>13</v>
      </c>
      <c r="F29" s="68">
        <v>0.05</v>
      </c>
      <c r="G29" s="68">
        <v>0.04</v>
      </c>
      <c r="H29" s="68">
        <v>1.24</v>
      </c>
      <c r="I29" s="68">
        <v>5.5</v>
      </c>
    </row>
    <row r="30" spans="1:9" ht="30" customHeight="1" thickBot="1">
      <c r="A30" s="213"/>
      <c r="B30" s="213"/>
      <c r="C30" s="69" t="s">
        <v>218</v>
      </c>
      <c r="D30" s="70">
        <v>15</v>
      </c>
      <c r="E30" s="70">
        <v>15</v>
      </c>
      <c r="F30" s="70">
        <v>0.09</v>
      </c>
      <c r="G30" s="70" t="s">
        <v>136</v>
      </c>
      <c r="H30" s="70">
        <v>1.57</v>
      </c>
      <c r="I30" s="70">
        <v>8.24</v>
      </c>
    </row>
    <row r="31" spans="1:9" ht="30" customHeight="1" thickBot="1">
      <c r="A31" s="214"/>
      <c r="B31" s="214"/>
      <c r="C31" s="69" t="s">
        <v>147</v>
      </c>
      <c r="D31" s="113">
        <v>2</v>
      </c>
      <c r="E31" s="113">
        <v>2</v>
      </c>
      <c r="F31" s="113"/>
      <c r="G31" s="113"/>
      <c r="H31" s="113">
        <v>1.91</v>
      </c>
      <c r="I31" s="113">
        <v>7.8</v>
      </c>
    </row>
    <row r="32" spans="1:9" ht="30" customHeight="1" thickBot="1">
      <c r="A32" s="184"/>
      <c r="B32" s="184"/>
      <c r="C32" s="184"/>
      <c r="D32" s="184"/>
      <c r="E32" s="184"/>
      <c r="F32" s="58">
        <f>SUM(F28:F31)</f>
        <v>0.22</v>
      </c>
      <c r="G32" s="58">
        <f>SUM(G28:G31)</f>
        <v>0.04</v>
      </c>
      <c r="H32" s="58">
        <f>SUM(H28:H31)</f>
        <v>6.48</v>
      </c>
      <c r="I32" s="58">
        <f>SUM(I28:I31)</f>
        <v>37.94</v>
      </c>
    </row>
    <row r="33" spans="1:9" ht="30" customHeight="1" thickBot="1">
      <c r="A33" s="191" t="s">
        <v>372</v>
      </c>
      <c r="B33" s="194">
        <v>200</v>
      </c>
      <c r="C33" s="67" t="s">
        <v>151</v>
      </c>
      <c r="D33" s="153">
        <v>50</v>
      </c>
      <c r="E33" s="153">
        <v>35</v>
      </c>
      <c r="F33" s="153">
        <v>7</v>
      </c>
      <c r="G33" s="153">
        <v>3.42</v>
      </c>
      <c r="H33" s="153"/>
      <c r="I33" s="153">
        <v>58.8</v>
      </c>
    </row>
    <row r="34" spans="1:9" ht="30" customHeight="1" thickBot="1">
      <c r="A34" s="228"/>
      <c r="B34" s="228"/>
      <c r="C34" s="69" t="s">
        <v>197</v>
      </c>
      <c r="D34" s="70">
        <v>80</v>
      </c>
      <c r="E34" s="70">
        <v>60</v>
      </c>
      <c r="F34" s="70">
        <v>0.48</v>
      </c>
      <c r="G34" s="70" t="s">
        <v>136</v>
      </c>
      <c r="H34" s="70">
        <v>1.36</v>
      </c>
      <c r="I34" s="70">
        <v>60.3</v>
      </c>
    </row>
    <row r="35" spans="1:9" ht="30" customHeight="1" thickBot="1">
      <c r="A35" s="228"/>
      <c r="B35" s="228"/>
      <c r="C35" s="69" t="s">
        <v>150</v>
      </c>
      <c r="D35" s="68">
        <v>90</v>
      </c>
      <c r="E35" s="68">
        <v>63</v>
      </c>
      <c r="F35" s="68">
        <v>1.26</v>
      </c>
      <c r="G35" s="68">
        <v>0.26</v>
      </c>
      <c r="H35" s="68">
        <v>10.26</v>
      </c>
      <c r="I35" s="70">
        <v>50.4</v>
      </c>
    </row>
    <row r="36" spans="1:9" ht="30" customHeight="1" thickBot="1">
      <c r="A36" s="228"/>
      <c r="B36" s="228"/>
      <c r="C36" s="69" t="s">
        <v>153</v>
      </c>
      <c r="D36" s="70">
        <v>15</v>
      </c>
      <c r="E36" s="70">
        <v>12</v>
      </c>
      <c r="F36" s="70">
        <v>0.12</v>
      </c>
      <c r="G36" s="70" t="s">
        <v>136</v>
      </c>
      <c r="H36" s="70">
        <v>0.73</v>
      </c>
      <c r="I36" s="70">
        <v>3.48</v>
      </c>
    </row>
    <row r="37" spans="1:9" ht="30" customHeight="1" thickBot="1">
      <c r="A37" s="228"/>
      <c r="B37" s="228"/>
      <c r="C37" s="69" t="s">
        <v>168</v>
      </c>
      <c r="D37" s="70">
        <v>10</v>
      </c>
      <c r="E37" s="70">
        <v>8</v>
      </c>
      <c r="F37" s="70">
        <v>0.16</v>
      </c>
      <c r="G37" s="70" t="s">
        <v>136</v>
      </c>
      <c r="H37" s="70">
        <v>0.8</v>
      </c>
      <c r="I37" s="70">
        <v>3.36</v>
      </c>
    </row>
    <row r="38" spans="1:9" ht="30" customHeight="1" thickBot="1">
      <c r="A38" s="229"/>
      <c r="B38" s="229"/>
      <c r="C38" s="69" t="s">
        <v>193</v>
      </c>
      <c r="D38" s="70">
        <v>3</v>
      </c>
      <c r="E38" s="70">
        <v>3</v>
      </c>
      <c r="F38" s="70">
        <v>0.12</v>
      </c>
      <c r="G38" s="70" t="s">
        <v>136</v>
      </c>
      <c r="H38" s="70">
        <v>0.6</v>
      </c>
      <c r="I38" s="70">
        <v>2.88</v>
      </c>
    </row>
    <row r="39" spans="1:9" ht="30" customHeight="1" thickBot="1">
      <c r="A39" s="184"/>
      <c r="B39" s="184"/>
      <c r="C39" s="184"/>
      <c r="D39" s="184"/>
      <c r="E39" s="184"/>
      <c r="F39" s="58">
        <f>SUM(F33:F38)</f>
        <v>9.1399999999999988</v>
      </c>
      <c r="G39" s="58">
        <f>SUM(G33:G38)</f>
        <v>3.6799999999999997</v>
      </c>
      <c r="H39" s="58">
        <f>SUM(H33:H38)</f>
        <v>13.75</v>
      </c>
      <c r="I39" s="58">
        <f>SUM(I33:I38)</f>
        <v>179.22</v>
      </c>
    </row>
    <row r="40" spans="1:9" ht="30" customHeight="1" thickBot="1">
      <c r="A40" s="180" t="s">
        <v>103</v>
      </c>
      <c r="B40" s="185" t="s">
        <v>39</v>
      </c>
      <c r="C40" s="59" t="s">
        <v>50</v>
      </c>
      <c r="D40" s="70">
        <v>74</v>
      </c>
      <c r="E40" s="70">
        <v>74</v>
      </c>
      <c r="F40" s="70">
        <v>14.8</v>
      </c>
      <c r="G40" s="70">
        <v>7.24</v>
      </c>
      <c r="H40" s="70"/>
      <c r="I40" s="70">
        <v>124.32</v>
      </c>
    </row>
    <row r="41" spans="1:9" ht="30" customHeight="1" thickBot="1">
      <c r="A41" s="180"/>
      <c r="B41" s="185"/>
      <c r="C41" s="59" t="s">
        <v>91</v>
      </c>
      <c r="D41" s="57">
        <v>25</v>
      </c>
      <c r="E41" s="57">
        <v>25</v>
      </c>
      <c r="F41" s="57">
        <v>1.57</v>
      </c>
      <c r="G41" s="57">
        <v>0.22</v>
      </c>
      <c r="H41" s="57">
        <v>17.75</v>
      </c>
      <c r="I41" s="57">
        <v>81.5</v>
      </c>
    </row>
    <row r="42" spans="1:9" ht="30" customHeight="1" thickBot="1">
      <c r="A42" s="180"/>
      <c r="B42" s="185"/>
      <c r="C42" s="56" t="s">
        <v>22</v>
      </c>
      <c r="D42" s="57">
        <v>20</v>
      </c>
      <c r="E42" s="57">
        <v>16</v>
      </c>
      <c r="F42" s="57">
        <v>0.22</v>
      </c>
      <c r="G42" s="57"/>
      <c r="H42" s="57">
        <v>1.46</v>
      </c>
      <c r="I42" s="57">
        <v>6.6</v>
      </c>
    </row>
    <row r="43" spans="1:9" ht="30" customHeight="1" thickBot="1">
      <c r="A43" s="226"/>
      <c r="B43" s="182"/>
      <c r="C43" s="56" t="s">
        <v>11</v>
      </c>
      <c r="D43" s="57">
        <v>7</v>
      </c>
      <c r="E43" s="57">
        <v>7</v>
      </c>
      <c r="F43" s="57">
        <v>0.02</v>
      </c>
      <c r="G43" s="57">
        <v>5.49</v>
      </c>
      <c r="H43" s="57">
        <v>0.03</v>
      </c>
      <c r="I43" s="57">
        <v>51.38</v>
      </c>
    </row>
    <row r="44" spans="1:9" ht="30" customHeight="1" thickBot="1">
      <c r="A44" s="226"/>
      <c r="B44" s="182"/>
      <c r="C44" s="56" t="s">
        <v>19</v>
      </c>
      <c r="D44" s="148">
        <v>4</v>
      </c>
      <c r="E44" s="148">
        <v>4</v>
      </c>
      <c r="F44" s="148"/>
      <c r="G44" s="148">
        <v>3.75</v>
      </c>
      <c r="H44" s="148"/>
      <c r="I44" s="148">
        <v>34.92</v>
      </c>
    </row>
    <row r="45" spans="1:9" ht="30" customHeight="1" thickBot="1">
      <c r="A45" s="226"/>
      <c r="B45" s="182"/>
      <c r="C45" s="56" t="s">
        <v>49</v>
      </c>
      <c r="D45" s="57">
        <v>20</v>
      </c>
      <c r="E45" s="57">
        <v>16</v>
      </c>
      <c r="F45" s="57">
        <v>0.04</v>
      </c>
      <c r="G45" s="57"/>
      <c r="H45" s="57">
        <v>1.1599999999999999</v>
      </c>
      <c r="I45" s="57">
        <v>5.4</v>
      </c>
    </row>
    <row r="46" spans="1:9" ht="30" customHeight="1" thickBot="1">
      <c r="A46" s="184"/>
      <c r="B46" s="184"/>
      <c r="C46" s="184"/>
      <c r="D46" s="184"/>
      <c r="E46" s="184"/>
      <c r="F46" s="170">
        <f t="shared" ref="F46:I46" si="2">SUM(F40:F45)</f>
        <v>16.649999999999999</v>
      </c>
      <c r="G46" s="170">
        <f t="shared" si="2"/>
        <v>16.7</v>
      </c>
      <c r="H46" s="170">
        <f t="shared" si="2"/>
        <v>20.400000000000002</v>
      </c>
      <c r="I46" s="170">
        <f t="shared" si="2"/>
        <v>304.12</v>
      </c>
    </row>
    <row r="47" spans="1:9" ht="30" customHeight="1" thickBot="1">
      <c r="A47" s="191" t="s">
        <v>51</v>
      </c>
      <c r="B47" s="194">
        <v>150</v>
      </c>
      <c r="C47" s="67" t="s">
        <v>158</v>
      </c>
      <c r="D47" s="68">
        <v>5</v>
      </c>
      <c r="E47" s="68">
        <v>5</v>
      </c>
      <c r="F47" s="68">
        <v>0.22</v>
      </c>
      <c r="G47" s="68" t="s">
        <v>136</v>
      </c>
      <c r="H47" s="68">
        <v>0.31</v>
      </c>
      <c r="I47" s="68">
        <v>13.95</v>
      </c>
    </row>
    <row r="48" spans="1:9" ht="30" customHeight="1" thickBot="1">
      <c r="A48" s="228"/>
      <c r="B48" s="228"/>
      <c r="C48" s="69" t="s">
        <v>163</v>
      </c>
      <c r="D48" s="70">
        <v>3</v>
      </c>
      <c r="E48" s="70">
        <v>3</v>
      </c>
      <c r="F48" s="70">
        <v>0.04</v>
      </c>
      <c r="G48" s="70" t="s">
        <v>136</v>
      </c>
      <c r="H48" s="70">
        <v>1.47</v>
      </c>
      <c r="I48" s="70">
        <v>6.21</v>
      </c>
    </row>
    <row r="49" spans="1:9" ht="30" customHeight="1" thickBot="1">
      <c r="A49" s="229"/>
      <c r="B49" s="229"/>
      <c r="C49" s="69" t="s">
        <v>147</v>
      </c>
      <c r="D49" s="153">
        <v>10</v>
      </c>
      <c r="E49" s="153">
        <v>10</v>
      </c>
      <c r="F49" s="153"/>
      <c r="G49" s="153"/>
      <c r="H49" s="153">
        <v>9.5500000000000007</v>
      </c>
      <c r="I49" s="153">
        <v>39</v>
      </c>
    </row>
    <row r="50" spans="1:9" ht="30" customHeight="1" thickBot="1">
      <c r="A50" s="184"/>
      <c r="B50" s="184"/>
      <c r="C50" s="184"/>
      <c r="D50" s="184"/>
      <c r="E50" s="184"/>
      <c r="F50" s="58">
        <f>SUM(F47:F49)</f>
        <v>0.26</v>
      </c>
      <c r="G50" s="58">
        <f>SUM(G47:G49)</f>
        <v>0</v>
      </c>
      <c r="H50" s="58">
        <f>SUM(H47:H49)</f>
        <v>11.33</v>
      </c>
      <c r="I50" s="58">
        <f>SUM(I47:I49)</f>
        <v>59.16</v>
      </c>
    </row>
    <row r="51" spans="1:9" ht="30" customHeight="1" thickBot="1">
      <c r="A51" s="128" t="s">
        <v>52</v>
      </c>
      <c r="B51" s="127">
        <v>30</v>
      </c>
      <c r="C51" s="56" t="s">
        <v>28</v>
      </c>
      <c r="D51" s="126">
        <v>30</v>
      </c>
      <c r="E51" s="126">
        <v>30</v>
      </c>
      <c r="F51" s="126">
        <v>1.56</v>
      </c>
      <c r="G51" s="126">
        <v>0.36</v>
      </c>
      <c r="H51" s="126">
        <v>13.28</v>
      </c>
      <c r="I51" s="126">
        <v>64.2</v>
      </c>
    </row>
    <row r="52" spans="1:9" ht="30" customHeight="1" thickBot="1">
      <c r="A52" s="182" t="s">
        <v>32</v>
      </c>
      <c r="B52" s="182"/>
      <c r="C52" s="182"/>
      <c r="D52" s="182"/>
      <c r="E52" s="182"/>
      <c r="F52" s="58">
        <f>F32+F39+F46+F50+F51</f>
        <v>27.83</v>
      </c>
      <c r="G52" s="170">
        <f t="shared" ref="G52:I52" si="3">G32+G39+G46+G50+G51</f>
        <v>20.779999999999998</v>
      </c>
      <c r="H52" s="170">
        <f t="shared" si="3"/>
        <v>65.239999999999995</v>
      </c>
      <c r="I52" s="170">
        <f t="shared" si="3"/>
        <v>644.64</v>
      </c>
    </row>
    <row r="53" spans="1:9" ht="30" customHeight="1" thickBot="1">
      <c r="A53" s="182" t="s">
        <v>29</v>
      </c>
      <c r="B53" s="182"/>
      <c r="C53" s="182"/>
      <c r="D53" s="182"/>
      <c r="E53" s="182"/>
      <c r="F53" s="182"/>
      <c r="G53" s="182"/>
      <c r="H53" s="182"/>
      <c r="I53" s="182"/>
    </row>
    <row r="54" spans="1:9" ht="30" customHeight="1" thickBot="1">
      <c r="A54" s="106" t="s">
        <v>341</v>
      </c>
      <c r="B54" s="66">
        <v>50</v>
      </c>
      <c r="C54" s="67" t="s">
        <v>342</v>
      </c>
      <c r="D54" s="68">
        <v>4</v>
      </c>
      <c r="E54" s="68">
        <v>4</v>
      </c>
      <c r="F54" s="68">
        <v>0.16</v>
      </c>
      <c r="G54" s="68"/>
      <c r="H54" s="68">
        <v>2.72</v>
      </c>
      <c r="I54" s="68">
        <v>1.1200000000000001</v>
      </c>
    </row>
    <row r="55" spans="1:9" ht="30" customHeight="1" thickBot="1">
      <c r="A55" s="188"/>
      <c r="B55" s="189"/>
      <c r="C55" s="189"/>
      <c r="D55" s="189"/>
      <c r="E55" s="189"/>
      <c r="F55" s="189"/>
      <c r="G55" s="189"/>
      <c r="H55" s="189"/>
      <c r="I55" s="190"/>
    </row>
    <row r="56" spans="1:9" ht="30" customHeight="1" thickBot="1">
      <c r="A56" s="191" t="s">
        <v>371</v>
      </c>
      <c r="B56" s="194">
        <v>70</v>
      </c>
      <c r="C56" s="67" t="s">
        <v>183</v>
      </c>
      <c r="D56" s="68">
        <v>30</v>
      </c>
      <c r="E56" s="68">
        <v>30</v>
      </c>
      <c r="F56" s="68">
        <v>3</v>
      </c>
      <c r="G56" s="68">
        <v>0.4</v>
      </c>
      <c r="H56" s="68">
        <v>21.3</v>
      </c>
      <c r="I56" s="68">
        <v>100.2</v>
      </c>
    </row>
    <row r="57" spans="1:9" ht="30" customHeight="1" thickBot="1">
      <c r="A57" s="213"/>
      <c r="B57" s="213"/>
      <c r="C57" s="69" t="s">
        <v>137</v>
      </c>
      <c r="D57" s="70">
        <v>3</v>
      </c>
      <c r="E57" s="70">
        <v>3</v>
      </c>
      <c r="F57" s="70"/>
      <c r="G57" s="70"/>
      <c r="H57" s="70">
        <v>2.86</v>
      </c>
      <c r="I57" s="70">
        <v>11.7</v>
      </c>
    </row>
    <row r="58" spans="1:9" ht="30" customHeight="1" thickBot="1">
      <c r="A58" s="213"/>
      <c r="B58" s="213"/>
      <c r="C58" s="69" t="s">
        <v>195</v>
      </c>
      <c r="D58" s="153">
        <v>5</v>
      </c>
      <c r="E58" s="153">
        <v>4.25</v>
      </c>
      <c r="F58" s="153">
        <v>0.62</v>
      </c>
      <c r="G58" s="153">
        <v>1.25</v>
      </c>
      <c r="H58" s="153">
        <v>0.02</v>
      </c>
      <c r="I58" s="153">
        <v>14.11</v>
      </c>
    </row>
    <row r="59" spans="1:9" ht="30" customHeight="1" thickBot="1">
      <c r="A59" s="213"/>
      <c r="B59" s="213"/>
      <c r="C59" s="69" t="s">
        <v>134</v>
      </c>
      <c r="D59" s="70">
        <v>20</v>
      </c>
      <c r="E59" s="70">
        <v>20</v>
      </c>
      <c r="F59" s="70">
        <v>0.56000000000000005</v>
      </c>
      <c r="G59" s="70">
        <v>0.64</v>
      </c>
      <c r="H59" s="70">
        <v>1.87</v>
      </c>
      <c r="I59" s="70">
        <v>11.6</v>
      </c>
    </row>
    <row r="60" spans="1:9" ht="30" customHeight="1" thickBot="1">
      <c r="A60" s="213"/>
      <c r="B60" s="213"/>
      <c r="C60" s="69" t="s">
        <v>139</v>
      </c>
      <c r="D60" s="153">
        <v>6</v>
      </c>
      <c r="E60" s="153">
        <v>6</v>
      </c>
      <c r="F60" s="153">
        <v>0.02</v>
      </c>
      <c r="G60" s="153">
        <v>4.71</v>
      </c>
      <c r="H60" s="153">
        <v>0.03</v>
      </c>
      <c r="I60" s="153">
        <v>44.04</v>
      </c>
    </row>
    <row r="61" spans="1:9" ht="30" customHeight="1" thickBot="1">
      <c r="A61" s="213"/>
      <c r="B61" s="213"/>
      <c r="C61" s="69" t="s">
        <v>138</v>
      </c>
      <c r="D61" s="148">
        <v>4</v>
      </c>
      <c r="E61" s="148">
        <v>4</v>
      </c>
      <c r="F61" s="148"/>
      <c r="G61" s="148">
        <v>3.75</v>
      </c>
      <c r="H61" s="148"/>
      <c r="I61" s="148">
        <v>34.92</v>
      </c>
    </row>
    <row r="62" spans="1:9" ht="30" customHeight="1" thickBot="1">
      <c r="A62" s="213"/>
      <c r="B62" s="213"/>
      <c r="C62" s="69" t="s">
        <v>153</v>
      </c>
      <c r="D62" s="112">
        <v>8</v>
      </c>
      <c r="E62" s="112">
        <v>6</v>
      </c>
      <c r="F62" s="112">
        <v>0.01</v>
      </c>
      <c r="G62" s="112"/>
      <c r="H62" s="112">
        <v>0.43</v>
      </c>
      <c r="I62" s="112">
        <v>2.02</v>
      </c>
    </row>
    <row r="63" spans="1:9" ht="30" customHeight="1" thickBot="1">
      <c r="A63" s="213"/>
      <c r="B63" s="213"/>
      <c r="C63" s="69" t="s">
        <v>192</v>
      </c>
      <c r="D63" s="70">
        <v>60</v>
      </c>
      <c r="E63" s="70">
        <v>48</v>
      </c>
      <c r="F63" s="70">
        <v>0.66</v>
      </c>
      <c r="G63" s="70">
        <v>0.04</v>
      </c>
      <c r="H63" s="70">
        <v>2.2599999999999998</v>
      </c>
      <c r="I63" s="70">
        <v>13</v>
      </c>
    </row>
    <row r="64" spans="1:9" ht="30" customHeight="1" thickBot="1">
      <c r="A64" s="214"/>
      <c r="B64" s="214"/>
      <c r="C64" s="69" t="s">
        <v>140</v>
      </c>
      <c r="D64" s="57">
        <v>2.0000000000000001E-4</v>
      </c>
      <c r="E64" s="57">
        <v>2.0000000000000001E-4</v>
      </c>
      <c r="F64" s="57"/>
      <c r="G64" s="57"/>
      <c r="H64" s="57"/>
      <c r="I64" s="57"/>
    </row>
    <row r="65" spans="1:9" ht="30" customHeight="1" thickBot="1">
      <c r="A65" s="184"/>
      <c r="B65" s="184"/>
      <c r="C65" s="184"/>
      <c r="D65" s="184"/>
      <c r="E65" s="184"/>
      <c r="F65" s="58">
        <f>SUM(F56:F64)</f>
        <v>4.8699999999999992</v>
      </c>
      <c r="G65" s="170">
        <f t="shared" ref="G65:I65" si="4">SUM(G56:G64)</f>
        <v>10.79</v>
      </c>
      <c r="H65" s="170">
        <f t="shared" si="4"/>
        <v>28.770000000000003</v>
      </c>
      <c r="I65" s="170">
        <f t="shared" si="4"/>
        <v>231.59</v>
      </c>
    </row>
    <row r="66" spans="1:9" ht="30" customHeight="1" thickBot="1">
      <c r="A66" s="172" t="s">
        <v>64</v>
      </c>
      <c r="B66" s="170">
        <v>100</v>
      </c>
      <c r="C66" s="115" t="s">
        <v>64</v>
      </c>
      <c r="D66" s="171">
        <v>100</v>
      </c>
      <c r="E66" s="171">
        <v>100</v>
      </c>
      <c r="F66" s="171">
        <v>8.5</v>
      </c>
      <c r="G66" s="171">
        <v>10</v>
      </c>
      <c r="H66" s="171">
        <v>3.5</v>
      </c>
      <c r="I66" s="171">
        <v>138</v>
      </c>
    </row>
    <row r="67" spans="1:9" ht="30" customHeight="1" thickBot="1">
      <c r="A67" s="206"/>
      <c r="B67" s="189"/>
      <c r="C67" s="189"/>
      <c r="D67" s="189"/>
      <c r="E67" s="189"/>
      <c r="F67" s="189"/>
      <c r="G67" s="189"/>
      <c r="H67" s="189"/>
      <c r="I67" s="190"/>
    </row>
    <row r="68" spans="1:9" ht="30" customHeight="1" thickBot="1">
      <c r="A68" s="143" t="s">
        <v>123</v>
      </c>
      <c r="B68" s="144">
        <v>30</v>
      </c>
      <c r="C68" s="141" t="s">
        <v>123</v>
      </c>
      <c r="D68" s="171">
        <v>30</v>
      </c>
      <c r="E68" s="171">
        <v>30</v>
      </c>
      <c r="F68" s="171">
        <v>2.52</v>
      </c>
      <c r="G68" s="171">
        <v>3.64</v>
      </c>
      <c r="H68" s="171">
        <v>22.04</v>
      </c>
      <c r="I68" s="171">
        <v>133.62</v>
      </c>
    </row>
    <row r="69" spans="1:9" ht="30" customHeight="1" thickBot="1">
      <c r="A69" s="206"/>
      <c r="B69" s="189"/>
      <c r="C69" s="189"/>
      <c r="D69" s="189"/>
      <c r="E69" s="189"/>
      <c r="F69" s="189"/>
      <c r="G69" s="189"/>
      <c r="H69" s="189"/>
      <c r="I69" s="190"/>
    </row>
    <row r="70" spans="1:9" ht="30" customHeight="1" thickBot="1">
      <c r="A70" s="191" t="s">
        <v>65</v>
      </c>
      <c r="B70" s="194">
        <v>150</v>
      </c>
      <c r="C70" s="67" t="s">
        <v>142</v>
      </c>
      <c r="D70" s="153">
        <v>1</v>
      </c>
      <c r="E70" s="153">
        <v>1</v>
      </c>
      <c r="F70" s="153">
        <v>24.2</v>
      </c>
      <c r="G70" s="153">
        <v>17.5</v>
      </c>
      <c r="H70" s="153">
        <v>24.4</v>
      </c>
      <c r="I70" s="153">
        <v>3.8</v>
      </c>
    </row>
    <row r="71" spans="1:9" ht="30" customHeight="1" thickBot="1">
      <c r="A71" s="232"/>
      <c r="B71" s="228"/>
      <c r="C71" s="69" t="s">
        <v>145</v>
      </c>
      <c r="D71" s="70">
        <v>100</v>
      </c>
      <c r="E71" s="70">
        <v>100</v>
      </c>
      <c r="F71" s="70">
        <v>2.8</v>
      </c>
      <c r="G71" s="70">
        <v>3.2</v>
      </c>
      <c r="H71" s="70">
        <v>4.7</v>
      </c>
      <c r="I71" s="70">
        <v>59</v>
      </c>
    </row>
    <row r="72" spans="1:9" ht="30" customHeight="1" thickBot="1">
      <c r="A72" s="207"/>
      <c r="B72" s="229"/>
      <c r="C72" s="69"/>
      <c r="D72" s="57">
        <v>8</v>
      </c>
      <c r="E72" s="57">
        <v>8</v>
      </c>
      <c r="F72" s="57"/>
      <c r="G72" s="57"/>
      <c r="H72" s="57">
        <v>7.64</v>
      </c>
      <c r="I72" s="57">
        <v>31.2</v>
      </c>
    </row>
    <row r="73" spans="1:9" ht="30" customHeight="1" thickBot="1">
      <c r="A73" s="184"/>
      <c r="B73" s="184"/>
      <c r="C73" s="184"/>
      <c r="D73" s="184"/>
      <c r="E73" s="184"/>
      <c r="F73" s="58">
        <f>SUM(F70:F72)</f>
        <v>27</v>
      </c>
      <c r="G73" s="58">
        <f>SUM(G70:G72)</f>
        <v>20.7</v>
      </c>
      <c r="H73" s="58">
        <f>SUM(H70:H72)</f>
        <v>36.739999999999995</v>
      </c>
      <c r="I73" s="58">
        <f>SUM(I70:I72)</f>
        <v>94</v>
      </c>
    </row>
    <row r="74" spans="1:9" ht="30" customHeight="1" thickBot="1">
      <c r="A74" s="182" t="s">
        <v>34</v>
      </c>
      <c r="B74" s="182"/>
      <c r="C74" s="182"/>
      <c r="D74" s="182"/>
      <c r="E74" s="182"/>
      <c r="F74" s="58">
        <f>F54+F65+F68+F73</f>
        <v>34.549999999999997</v>
      </c>
      <c r="G74" s="170">
        <f t="shared" ref="G74:I74" si="5">G54+G65+G68+G73</f>
        <v>35.129999999999995</v>
      </c>
      <c r="H74" s="170">
        <f t="shared" si="5"/>
        <v>90.27</v>
      </c>
      <c r="I74" s="170">
        <f t="shared" si="5"/>
        <v>460.33000000000004</v>
      </c>
    </row>
    <row r="75" spans="1:9" ht="30" customHeight="1" thickBot="1">
      <c r="A75" s="182" t="s">
        <v>35</v>
      </c>
      <c r="B75" s="182"/>
      <c r="C75" s="182"/>
      <c r="D75" s="182"/>
      <c r="E75" s="182"/>
      <c r="F75" s="58">
        <f>F24+F52+F74</f>
        <v>75.84</v>
      </c>
      <c r="G75" s="58">
        <f>G24+G52+G74</f>
        <v>70.899999999999991</v>
      </c>
      <c r="H75" s="58">
        <f>H24+H26+H52+H74</f>
        <v>222.57</v>
      </c>
      <c r="I75" s="58">
        <f>I24+I26+I52+I74</f>
        <v>1572.2399999999998</v>
      </c>
    </row>
  </sheetData>
  <mergeCells count="42">
    <mergeCell ref="A69:I69"/>
    <mergeCell ref="A28:A31"/>
    <mergeCell ref="B28:B31"/>
    <mergeCell ref="A50:E50"/>
    <mergeCell ref="A52:E52"/>
    <mergeCell ref="A53:I53"/>
    <mergeCell ref="A56:A64"/>
    <mergeCell ref="B56:B64"/>
    <mergeCell ref="A33:A38"/>
    <mergeCell ref="B33:B38"/>
    <mergeCell ref="B47:B49"/>
    <mergeCell ref="A47:A49"/>
    <mergeCell ref="A46:E46"/>
    <mergeCell ref="A55:I55"/>
    <mergeCell ref="A67:I67"/>
    <mergeCell ref="A19:E19"/>
    <mergeCell ref="A6:I6"/>
    <mergeCell ref="A11:I11"/>
    <mergeCell ref="A12:A15"/>
    <mergeCell ref="B12:B15"/>
    <mergeCell ref="A16:E16"/>
    <mergeCell ref="A17:A18"/>
    <mergeCell ref="B17:B18"/>
    <mergeCell ref="A9:E9"/>
    <mergeCell ref="A7:A8"/>
    <mergeCell ref="B7:B8"/>
    <mergeCell ref="A73:E73"/>
    <mergeCell ref="A74:E74"/>
    <mergeCell ref="A75:E75"/>
    <mergeCell ref="A39:E39"/>
    <mergeCell ref="A20:A22"/>
    <mergeCell ref="B20:B22"/>
    <mergeCell ref="A23:E23"/>
    <mergeCell ref="A24:E24"/>
    <mergeCell ref="A25:I25"/>
    <mergeCell ref="A32:E32"/>
    <mergeCell ref="A27:I27"/>
    <mergeCell ref="A65:E65"/>
    <mergeCell ref="A40:A45"/>
    <mergeCell ref="B40:B45"/>
    <mergeCell ref="A70:A72"/>
    <mergeCell ref="B70:B72"/>
  </mergeCells>
  <pageMargins left="0.7" right="0.7" top="0.75" bottom="0.75" header="0.3" footer="0.3"/>
  <pageSetup paperSize="9" scale="34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>
  <dimension ref="A3:I71"/>
  <sheetViews>
    <sheetView tabSelected="1" view="pageBreakPreview" zoomScale="60" zoomScaleNormal="91" workbookViewId="0">
      <selection activeCell="I4" sqref="I4"/>
    </sheetView>
  </sheetViews>
  <sheetFormatPr defaultRowHeight="15"/>
  <cols>
    <col min="1" max="1" width="46.85546875" style="5" customWidth="1"/>
    <col min="2" max="2" width="18.7109375" style="5" customWidth="1"/>
    <col min="3" max="3" width="44.7109375" customWidth="1"/>
    <col min="4" max="8" width="16.7109375" style="4" customWidth="1"/>
    <col min="9" max="9" width="22.42578125" style="4" customWidth="1"/>
  </cols>
  <sheetData>
    <row r="3" spans="1:9" ht="33">
      <c r="A3" s="47"/>
      <c r="B3" s="48"/>
      <c r="C3" s="71" t="s">
        <v>298</v>
      </c>
      <c r="D3" s="50"/>
      <c r="E3" s="50"/>
      <c r="F3" s="50"/>
      <c r="G3" s="50"/>
      <c r="H3" s="50"/>
      <c r="I3" s="93" t="s">
        <v>391</v>
      </c>
    </row>
    <row r="4" spans="1:9" ht="27" thickBot="1">
      <c r="A4" s="47"/>
      <c r="B4" s="72" t="s">
        <v>130</v>
      </c>
      <c r="C4" s="51"/>
      <c r="D4" s="50"/>
      <c r="E4" s="50"/>
      <c r="F4" s="50"/>
      <c r="G4" s="50">
        <v>4</v>
      </c>
      <c r="H4" s="50" t="s">
        <v>291</v>
      </c>
      <c r="I4" s="50"/>
    </row>
    <row r="5" spans="1:9" ht="54.75" customHeight="1" thickBot="1">
      <c r="A5" s="52" t="s">
        <v>0</v>
      </c>
      <c r="B5" s="52" t="s">
        <v>1</v>
      </c>
      <c r="C5" s="52" t="s">
        <v>2</v>
      </c>
      <c r="D5" s="52" t="s">
        <v>3</v>
      </c>
      <c r="E5" s="52" t="s">
        <v>4</v>
      </c>
      <c r="F5" s="52" t="s">
        <v>5</v>
      </c>
      <c r="G5" s="52" t="s">
        <v>6</v>
      </c>
      <c r="H5" s="52" t="s">
        <v>7</v>
      </c>
      <c r="I5" s="53" t="s">
        <v>8</v>
      </c>
    </row>
    <row r="6" spans="1:9" ht="30" customHeight="1" thickBot="1">
      <c r="A6" s="182" t="s">
        <v>9</v>
      </c>
      <c r="B6" s="182"/>
      <c r="C6" s="182"/>
      <c r="D6" s="182"/>
      <c r="E6" s="182"/>
      <c r="F6" s="182"/>
      <c r="G6" s="182"/>
      <c r="H6" s="182"/>
      <c r="I6" s="182"/>
    </row>
    <row r="7" spans="1:9" ht="30" customHeight="1" thickBot="1">
      <c r="A7" s="191" t="s">
        <v>344</v>
      </c>
      <c r="B7" s="194">
        <v>20</v>
      </c>
      <c r="C7" s="67" t="s">
        <v>345</v>
      </c>
      <c r="D7" s="68">
        <v>3</v>
      </c>
      <c r="E7" s="68">
        <v>1.8</v>
      </c>
      <c r="F7" s="68" t="s">
        <v>136</v>
      </c>
      <c r="G7" s="68"/>
      <c r="H7" s="68" t="s">
        <v>136</v>
      </c>
      <c r="I7" s="68" t="s">
        <v>136</v>
      </c>
    </row>
    <row r="8" spans="1:9" ht="30" customHeight="1" thickBot="1">
      <c r="A8" s="204"/>
      <c r="B8" s="205"/>
      <c r="C8" s="69" t="s">
        <v>134</v>
      </c>
      <c r="D8" s="70">
        <v>20</v>
      </c>
      <c r="E8" s="70">
        <v>20</v>
      </c>
      <c r="F8" s="70">
        <v>0.56000000000000005</v>
      </c>
      <c r="G8" s="70">
        <v>0.64</v>
      </c>
      <c r="H8" s="70">
        <v>0.94</v>
      </c>
      <c r="I8" s="70">
        <v>11.8</v>
      </c>
    </row>
    <row r="9" spans="1:9" ht="30" customHeight="1" thickBot="1">
      <c r="A9" s="188"/>
      <c r="B9" s="189"/>
      <c r="C9" s="189"/>
      <c r="D9" s="189"/>
      <c r="E9" s="190"/>
      <c r="F9" s="105">
        <f>SUM(F7:F8)</f>
        <v>0.56000000000000005</v>
      </c>
      <c r="G9" s="105">
        <f t="shared" ref="G9:I9" si="0">SUM(G7:G8)</f>
        <v>0.64</v>
      </c>
      <c r="H9" s="105">
        <f t="shared" si="0"/>
        <v>0.94</v>
      </c>
      <c r="I9" s="105">
        <f t="shared" si="0"/>
        <v>11.8</v>
      </c>
    </row>
    <row r="10" spans="1:9" ht="30" customHeight="1" thickBot="1">
      <c r="A10" s="183" t="s">
        <v>102</v>
      </c>
      <c r="B10" s="181">
        <v>200</v>
      </c>
      <c r="C10" s="56" t="s">
        <v>129</v>
      </c>
      <c r="D10" s="57">
        <v>25</v>
      </c>
      <c r="E10" s="57">
        <v>25</v>
      </c>
      <c r="F10" s="57">
        <v>2.5</v>
      </c>
      <c r="G10" s="57">
        <v>0.55000000000000004</v>
      </c>
      <c r="H10" s="57">
        <v>16.350000000000001</v>
      </c>
      <c r="I10" s="57">
        <v>82.5</v>
      </c>
    </row>
    <row r="11" spans="1:9" ht="30" customHeight="1" thickBot="1">
      <c r="A11" s="183"/>
      <c r="B11" s="181"/>
      <c r="C11" s="56" t="s">
        <v>11</v>
      </c>
      <c r="D11" s="153">
        <v>5</v>
      </c>
      <c r="E11" s="153">
        <v>5</v>
      </c>
      <c r="F11" s="153">
        <v>0.02</v>
      </c>
      <c r="G11" s="153">
        <v>3.92</v>
      </c>
      <c r="H11" s="153">
        <v>0.02</v>
      </c>
      <c r="I11" s="153">
        <v>36.700000000000003</v>
      </c>
    </row>
    <row r="12" spans="1:9" ht="30" customHeight="1" thickBot="1">
      <c r="A12" s="183"/>
      <c r="B12" s="181"/>
      <c r="C12" s="56" t="s">
        <v>25</v>
      </c>
      <c r="D12" s="57">
        <v>100</v>
      </c>
      <c r="E12" s="57">
        <v>100</v>
      </c>
      <c r="F12" s="57">
        <v>2.8</v>
      </c>
      <c r="G12" s="57">
        <v>3.2</v>
      </c>
      <c r="H12" s="57">
        <v>4.7</v>
      </c>
      <c r="I12" s="57">
        <v>59</v>
      </c>
    </row>
    <row r="13" spans="1:9" ht="30" customHeight="1" thickBot="1">
      <c r="A13" s="183"/>
      <c r="B13" s="181"/>
      <c r="C13" s="56" t="s">
        <v>47</v>
      </c>
      <c r="D13" s="57">
        <v>3</v>
      </c>
      <c r="E13" s="57">
        <v>3</v>
      </c>
      <c r="F13" s="57"/>
      <c r="G13" s="57"/>
      <c r="H13" s="57">
        <v>2.86</v>
      </c>
      <c r="I13" s="57">
        <v>11.7</v>
      </c>
    </row>
    <row r="14" spans="1:9" ht="30" customHeight="1" thickBot="1">
      <c r="A14" s="184"/>
      <c r="B14" s="184"/>
      <c r="C14" s="184"/>
      <c r="D14" s="184"/>
      <c r="E14" s="184"/>
      <c r="F14" s="58">
        <f>SUM(F10:F13)</f>
        <v>5.32</v>
      </c>
      <c r="G14" s="58">
        <f>SUM(G10:G13)</f>
        <v>7.67</v>
      </c>
      <c r="H14" s="58">
        <f>SUM(H10:H13)</f>
        <v>23.93</v>
      </c>
      <c r="I14" s="58">
        <f>SUM(I10:I13)</f>
        <v>189.89999999999998</v>
      </c>
    </row>
    <row r="15" spans="1:9" ht="30" customHeight="1" thickBot="1">
      <c r="A15" s="180" t="s">
        <v>369</v>
      </c>
      <c r="B15" s="185" t="s">
        <v>370</v>
      </c>
      <c r="C15" s="56" t="s">
        <v>76</v>
      </c>
      <c r="D15" s="57">
        <v>5</v>
      </c>
      <c r="E15" s="57">
        <v>5</v>
      </c>
      <c r="F15" s="57">
        <v>1.3</v>
      </c>
      <c r="G15" s="57">
        <v>1.35</v>
      </c>
      <c r="H15" s="57"/>
      <c r="I15" s="57">
        <v>17.350000000000001</v>
      </c>
    </row>
    <row r="16" spans="1:9" ht="30" customHeight="1" thickBot="1">
      <c r="A16" s="180"/>
      <c r="B16" s="181"/>
      <c r="C16" s="56" t="s">
        <v>12</v>
      </c>
      <c r="D16" s="57">
        <v>30</v>
      </c>
      <c r="E16" s="57">
        <v>30</v>
      </c>
      <c r="F16" s="57">
        <v>2.13</v>
      </c>
      <c r="G16" s="57">
        <v>0.33</v>
      </c>
      <c r="H16" s="57">
        <v>13.9</v>
      </c>
      <c r="I16" s="57">
        <v>68.7</v>
      </c>
    </row>
    <row r="17" spans="1:9" ht="30" customHeight="1" thickBot="1">
      <c r="A17" s="184"/>
      <c r="B17" s="184"/>
      <c r="C17" s="184"/>
      <c r="D17" s="184"/>
      <c r="E17" s="184"/>
      <c r="F17" s="58">
        <f>SUM(F15:F16)</f>
        <v>3.4299999999999997</v>
      </c>
      <c r="G17" s="58">
        <f>SUM(G15:G16)</f>
        <v>1.6800000000000002</v>
      </c>
      <c r="H17" s="58">
        <f>SUM(H15:H16)</f>
        <v>13.9</v>
      </c>
      <c r="I17" s="58">
        <f>SUM(I15:I16)</f>
        <v>86.050000000000011</v>
      </c>
    </row>
    <row r="18" spans="1:9" ht="30" customHeight="1" thickBot="1">
      <c r="A18" s="183" t="s">
        <v>56</v>
      </c>
      <c r="B18" s="181">
        <v>200</v>
      </c>
      <c r="C18" s="56" t="s">
        <v>44</v>
      </c>
      <c r="D18" s="156">
        <v>1.4</v>
      </c>
      <c r="E18" s="156">
        <v>1.4</v>
      </c>
      <c r="F18" s="156">
        <v>0.06</v>
      </c>
      <c r="G18" s="156"/>
      <c r="H18" s="156">
        <v>0.9</v>
      </c>
      <c r="I18" s="156">
        <v>4.0999999999999996</v>
      </c>
    </row>
    <row r="19" spans="1:9" ht="30" customHeight="1" thickBot="1">
      <c r="A19" s="183"/>
      <c r="B19" s="181"/>
      <c r="C19" s="56" t="s">
        <v>25</v>
      </c>
      <c r="D19" s="57">
        <v>100</v>
      </c>
      <c r="E19" s="57">
        <v>100</v>
      </c>
      <c r="F19" s="57">
        <v>2.8</v>
      </c>
      <c r="G19" s="57">
        <v>3.2</v>
      </c>
      <c r="H19" s="57">
        <v>4.7</v>
      </c>
      <c r="I19" s="57">
        <v>58</v>
      </c>
    </row>
    <row r="20" spans="1:9" ht="30" customHeight="1" thickBot="1">
      <c r="A20" s="183"/>
      <c r="B20" s="181"/>
      <c r="C20" s="56" t="s">
        <v>14</v>
      </c>
      <c r="D20" s="153">
        <v>10</v>
      </c>
      <c r="E20" s="153">
        <v>10</v>
      </c>
      <c r="F20" s="153"/>
      <c r="G20" s="153"/>
      <c r="H20" s="153">
        <v>9.5500000000000007</v>
      </c>
      <c r="I20" s="153">
        <v>39</v>
      </c>
    </row>
    <row r="21" spans="1:9" ht="30" customHeight="1" thickBot="1">
      <c r="A21" s="184"/>
      <c r="B21" s="184"/>
      <c r="C21" s="184"/>
      <c r="D21" s="184"/>
      <c r="E21" s="184"/>
      <c r="F21" s="58">
        <f>SUM(F18:F20)</f>
        <v>2.86</v>
      </c>
      <c r="G21" s="58">
        <f>SUM(G18:G20)</f>
        <v>3.2</v>
      </c>
      <c r="H21" s="58">
        <f>H18+H19+H20</f>
        <v>15.150000000000002</v>
      </c>
      <c r="I21" s="58">
        <f>SUM(I18:I20)</f>
        <v>101.1</v>
      </c>
    </row>
    <row r="22" spans="1:9" ht="30" customHeight="1" thickBot="1">
      <c r="A22" s="182" t="s">
        <v>33</v>
      </c>
      <c r="B22" s="182"/>
      <c r="C22" s="182"/>
      <c r="D22" s="182"/>
      <c r="E22" s="182"/>
      <c r="F22" s="58">
        <f>F9+F14+F17+F21</f>
        <v>12.17</v>
      </c>
      <c r="G22" s="170">
        <f t="shared" ref="G22:I22" si="1">G9+G14+G17+G21</f>
        <v>13.190000000000001</v>
      </c>
      <c r="H22" s="170">
        <f t="shared" si="1"/>
        <v>53.92</v>
      </c>
      <c r="I22" s="170">
        <f t="shared" si="1"/>
        <v>388.85</v>
      </c>
    </row>
    <row r="23" spans="1:9" ht="30" customHeight="1" thickBot="1">
      <c r="A23" s="238" t="s">
        <v>15</v>
      </c>
      <c r="B23" s="238"/>
      <c r="C23" s="238"/>
      <c r="D23" s="238"/>
      <c r="E23" s="238"/>
      <c r="F23" s="238"/>
      <c r="G23" s="238"/>
      <c r="H23" s="238"/>
      <c r="I23" s="238"/>
    </row>
    <row r="24" spans="1:9" ht="30" customHeight="1" thickBot="1">
      <c r="A24" s="54" t="s">
        <v>53</v>
      </c>
      <c r="B24" s="55">
        <v>125</v>
      </c>
      <c r="C24" s="56" t="s">
        <v>16</v>
      </c>
      <c r="D24" s="57">
        <v>125</v>
      </c>
      <c r="E24" s="57">
        <v>125</v>
      </c>
      <c r="F24" s="57"/>
      <c r="G24" s="57"/>
      <c r="H24" s="57">
        <v>8.75</v>
      </c>
      <c r="I24" s="57">
        <v>35</v>
      </c>
    </row>
    <row r="25" spans="1:9" ht="30" customHeight="1" thickBot="1">
      <c r="A25" s="182" t="s">
        <v>17</v>
      </c>
      <c r="B25" s="182"/>
      <c r="C25" s="182"/>
      <c r="D25" s="182"/>
      <c r="E25" s="182"/>
      <c r="F25" s="182"/>
      <c r="G25" s="182"/>
      <c r="H25" s="182"/>
      <c r="I25" s="182"/>
    </row>
    <row r="26" spans="1:9" ht="30" customHeight="1" thickBot="1">
      <c r="A26" s="219" t="s">
        <v>68</v>
      </c>
      <c r="B26" s="181">
        <v>65</v>
      </c>
      <c r="C26" s="73" t="s">
        <v>178</v>
      </c>
      <c r="D26" s="114">
        <v>40</v>
      </c>
      <c r="E26" s="114">
        <v>32</v>
      </c>
      <c r="F26" s="114">
        <v>0.24</v>
      </c>
      <c r="G26" s="114"/>
      <c r="H26" s="114">
        <v>1.96</v>
      </c>
      <c r="I26" s="114">
        <v>9.2799999999999994</v>
      </c>
    </row>
    <row r="27" spans="1:9" ht="30" customHeight="1" thickBot="1">
      <c r="A27" s="221"/>
      <c r="B27" s="221"/>
      <c r="C27" s="73" t="s">
        <v>179</v>
      </c>
      <c r="D27" s="114">
        <v>20</v>
      </c>
      <c r="E27" s="114">
        <v>18</v>
      </c>
      <c r="F27" s="114">
        <v>0.1</v>
      </c>
      <c r="G27" s="114">
        <v>0.08</v>
      </c>
      <c r="H27" s="114">
        <v>1.48</v>
      </c>
      <c r="I27" s="114">
        <v>11</v>
      </c>
    </row>
    <row r="28" spans="1:9" ht="30" customHeight="1" thickBot="1">
      <c r="A28" s="221"/>
      <c r="B28" s="221"/>
      <c r="C28" s="73" t="s">
        <v>218</v>
      </c>
      <c r="D28" s="114">
        <v>20</v>
      </c>
      <c r="E28" s="114">
        <v>16</v>
      </c>
      <c r="F28" s="114">
        <v>0.24</v>
      </c>
      <c r="G28" s="114" t="s">
        <v>136</v>
      </c>
      <c r="H28" s="114">
        <v>3.36</v>
      </c>
      <c r="I28" s="114">
        <v>14.56</v>
      </c>
    </row>
    <row r="29" spans="1:9" ht="30" customHeight="1" thickBot="1">
      <c r="A29" s="221"/>
      <c r="B29" s="221"/>
      <c r="C29" s="73" t="s">
        <v>147</v>
      </c>
      <c r="D29" s="114">
        <v>2</v>
      </c>
      <c r="E29" s="114">
        <v>2</v>
      </c>
      <c r="F29" s="114"/>
      <c r="G29" s="114"/>
      <c r="H29" s="114">
        <v>1.91</v>
      </c>
      <c r="I29" s="114">
        <v>7.8</v>
      </c>
    </row>
    <row r="30" spans="1:9" ht="30" customHeight="1" thickBot="1">
      <c r="A30" s="184"/>
      <c r="B30" s="184"/>
      <c r="C30" s="184"/>
      <c r="D30" s="184"/>
      <c r="E30" s="184"/>
      <c r="F30" s="58">
        <f>SUM(F26:F29)</f>
        <v>0.57999999999999996</v>
      </c>
      <c r="G30" s="58">
        <f>SUM(G26:G29)</f>
        <v>0.08</v>
      </c>
      <c r="H30" s="58">
        <f>SUM(H26:H29)</f>
        <v>8.7099999999999991</v>
      </c>
      <c r="I30" s="58">
        <f>SUM(I26:I29)</f>
        <v>42.64</v>
      </c>
    </row>
    <row r="31" spans="1:9" ht="30" customHeight="1" thickBot="1">
      <c r="A31" s="180" t="s">
        <v>367</v>
      </c>
      <c r="B31" s="185" t="s">
        <v>368</v>
      </c>
      <c r="C31" s="56" t="s">
        <v>21</v>
      </c>
      <c r="D31" s="57">
        <v>90</v>
      </c>
      <c r="E31" s="57">
        <v>63</v>
      </c>
      <c r="F31" s="57">
        <v>1.26</v>
      </c>
      <c r="G31" s="57">
        <v>0.26</v>
      </c>
      <c r="H31" s="57">
        <v>10.26</v>
      </c>
      <c r="I31" s="57">
        <v>50.4</v>
      </c>
    </row>
    <row r="32" spans="1:9" ht="30" customHeight="1" thickBot="1">
      <c r="A32" s="180"/>
      <c r="B32" s="185"/>
      <c r="C32" s="56" t="s">
        <v>50</v>
      </c>
      <c r="D32" s="158">
        <v>29</v>
      </c>
      <c r="E32" s="158">
        <v>20</v>
      </c>
      <c r="F32" s="158">
        <v>5.28</v>
      </c>
      <c r="G32" s="158">
        <v>4.57</v>
      </c>
      <c r="H32" s="158"/>
      <c r="I32" s="158">
        <v>62.28</v>
      </c>
    </row>
    <row r="33" spans="1:9" ht="30" customHeight="1" thickBot="1">
      <c r="A33" s="180"/>
      <c r="B33" s="185"/>
      <c r="C33" s="56" t="s">
        <v>49</v>
      </c>
      <c r="D33" s="57">
        <v>10</v>
      </c>
      <c r="E33" s="57">
        <v>8</v>
      </c>
      <c r="F33" s="57">
        <v>0.02</v>
      </c>
      <c r="G33" s="57"/>
      <c r="H33" s="57">
        <v>0.57999999999999996</v>
      </c>
      <c r="I33" s="57">
        <v>2.7</v>
      </c>
    </row>
    <row r="34" spans="1:9" ht="30" customHeight="1" thickBot="1">
      <c r="A34" s="180"/>
      <c r="B34" s="185"/>
      <c r="C34" s="56" t="s">
        <v>78</v>
      </c>
      <c r="D34" s="57">
        <v>100</v>
      </c>
      <c r="E34" s="57">
        <v>80</v>
      </c>
      <c r="F34" s="57">
        <v>0.65</v>
      </c>
      <c r="G34" s="57"/>
      <c r="H34" s="57">
        <v>7.48</v>
      </c>
      <c r="I34" s="57">
        <v>33.549999999999997</v>
      </c>
    </row>
    <row r="35" spans="1:9" ht="30" customHeight="1" thickBot="1">
      <c r="A35" s="180"/>
      <c r="B35" s="185"/>
      <c r="C35" s="56" t="s">
        <v>40</v>
      </c>
      <c r="D35" s="57">
        <v>5</v>
      </c>
      <c r="E35" s="57">
        <v>5</v>
      </c>
      <c r="F35" s="57">
        <v>0.2</v>
      </c>
      <c r="G35" s="57"/>
      <c r="H35" s="57">
        <v>0.97</v>
      </c>
      <c r="I35" s="57">
        <v>4.8</v>
      </c>
    </row>
    <row r="36" spans="1:9" ht="30" customHeight="1" thickBot="1">
      <c r="A36" s="180"/>
      <c r="B36" s="185"/>
      <c r="C36" s="56" t="s">
        <v>14</v>
      </c>
      <c r="D36" s="57">
        <v>1</v>
      </c>
      <c r="E36" s="57">
        <v>1</v>
      </c>
      <c r="F36" s="57"/>
      <c r="G36" s="57"/>
      <c r="H36" s="57">
        <v>0.95</v>
      </c>
      <c r="I36" s="57">
        <v>3.9</v>
      </c>
    </row>
    <row r="37" spans="1:9" ht="30" customHeight="1" thickBot="1">
      <c r="A37" s="180"/>
      <c r="B37" s="185"/>
      <c r="C37" s="56" t="s">
        <v>69</v>
      </c>
      <c r="D37" s="57">
        <v>10</v>
      </c>
      <c r="E37" s="57">
        <v>8</v>
      </c>
      <c r="F37" s="57">
        <v>0.11</v>
      </c>
      <c r="G37" s="57"/>
      <c r="H37" s="57">
        <v>0.73</v>
      </c>
      <c r="I37" s="57">
        <v>3.3</v>
      </c>
    </row>
    <row r="38" spans="1:9" ht="30" customHeight="1" thickBot="1">
      <c r="A38" s="184"/>
      <c r="B38" s="184"/>
      <c r="C38" s="184"/>
      <c r="D38" s="184"/>
      <c r="E38" s="184"/>
      <c r="F38" s="170">
        <f>SUM(F31:F37)</f>
        <v>7.5200000000000005</v>
      </c>
      <c r="G38" s="170">
        <f t="shared" ref="G38:I38" si="2">SUM(G31:G37)</f>
        <v>4.83</v>
      </c>
      <c r="H38" s="170">
        <f t="shared" si="2"/>
        <v>20.97</v>
      </c>
      <c r="I38" s="170">
        <f t="shared" si="2"/>
        <v>160.93000000000004</v>
      </c>
    </row>
    <row r="39" spans="1:9" ht="30" customHeight="1" thickBot="1">
      <c r="A39" s="180" t="s">
        <v>103</v>
      </c>
      <c r="B39" s="185" t="s">
        <v>42</v>
      </c>
      <c r="C39" s="59" t="s">
        <v>50</v>
      </c>
      <c r="D39" s="158">
        <v>50</v>
      </c>
      <c r="E39" s="158">
        <v>35</v>
      </c>
      <c r="F39" s="158">
        <v>7</v>
      </c>
      <c r="G39" s="158">
        <v>3.42</v>
      </c>
      <c r="H39" s="158"/>
      <c r="I39" s="158">
        <v>58.8</v>
      </c>
    </row>
    <row r="40" spans="1:9" ht="30" customHeight="1" thickBot="1">
      <c r="A40" s="180"/>
      <c r="B40" s="185"/>
      <c r="C40" s="59" t="s">
        <v>91</v>
      </c>
      <c r="D40" s="57">
        <v>35</v>
      </c>
      <c r="E40" s="57">
        <v>35</v>
      </c>
      <c r="F40" s="57">
        <v>2.2000000000000002</v>
      </c>
      <c r="G40" s="57">
        <v>0.31</v>
      </c>
      <c r="H40" s="57">
        <v>24.88</v>
      </c>
      <c r="I40" s="57">
        <v>114.1</v>
      </c>
    </row>
    <row r="41" spans="1:9" ht="30" customHeight="1" thickBot="1">
      <c r="A41" s="180"/>
      <c r="B41" s="185"/>
      <c r="C41" s="56" t="s">
        <v>22</v>
      </c>
      <c r="D41" s="57">
        <v>20</v>
      </c>
      <c r="E41" s="57">
        <v>16</v>
      </c>
      <c r="F41" s="57">
        <v>0.22</v>
      </c>
      <c r="G41" s="57"/>
      <c r="H41" s="57">
        <v>1.46</v>
      </c>
      <c r="I41" s="57">
        <v>6.6</v>
      </c>
    </row>
    <row r="42" spans="1:9" ht="30" customHeight="1" thickBot="1">
      <c r="A42" s="226"/>
      <c r="B42" s="182"/>
      <c r="C42" s="56" t="s">
        <v>11</v>
      </c>
      <c r="D42" s="57">
        <v>7</v>
      </c>
      <c r="E42" s="57">
        <v>7</v>
      </c>
      <c r="F42" s="57">
        <v>0.02</v>
      </c>
      <c r="G42" s="57">
        <v>5.49</v>
      </c>
      <c r="H42" s="57">
        <v>0.03</v>
      </c>
      <c r="I42" s="57">
        <v>51.38</v>
      </c>
    </row>
    <row r="43" spans="1:9" ht="30" customHeight="1" thickBot="1">
      <c r="A43" s="226"/>
      <c r="B43" s="182"/>
      <c r="C43" s="56" t="s">
        <v>19</v>
      </c>
      <c r="D43" s="57">
        <v>5</v>
      </c>
      <c r="E43" s="57">
        <v>5</v>
      </c>
      <c r="F43" s="57"/>
      <c r="G43" s="57">
        <v>4.6900000000000004</v>
      </c>
      <c r="H43" s="57"/>
      <c r="I43" s="57">
        <v>43.65</v>
      </c>
    </row>
    <row r="44" spans="1:9" ht="30" customHeight="1" thickBot="1">
      <c r="A44" s="226"/>
      <c r="B44" s="182"/>
      <c r="C44" s="56" t="s">
        <v>49</v>
      </c>
      <c r="D44" s="57">
        <v>30</v>
      </c>
      <c r="E44" s="57">
        <v>24</v>
      </c>
      <c r="F44" s="57">
        <v>0.06</v>
      </c>
      <c r="G44" s="57"/>
      <c r="H44" s="57">
        <v>1.74</v>
      </c>
      <c r="I44" s="57">
        <v>8.1999999999999993</v>
      </c>
    </row>
    <row r="45" spans="1:9" ht="30" customHeight="1" thickBot="1">
      <c r="A45" s="184"/>
      <c r="B45" s="184"/>
      <c r="C45" s="184"/>
      <c r="D45" s="184"/>
      <c r="E45" s="184"/>
      <c r="F45" s="170">
        <f>SUM(F39:F44)</f>
        <v>9.5</v>
      </c>
      <c r="G45" s="170">
        <f t="shared" ref="G45:I45" si="3">SUM(G39:G44)</f>
        <v>13.91</v>
      </c>
      <c r="H45" s="170">
        <f t="shared" si="3"/>
        <v>28.11</v>
      </c>
      <c r="I45" s="170">
        <f t="shared" si="3"/>
        <v>282.72999999999996</v>
      </c>
    </row>
    <row r="46" spans="1:9" ht="30" customHeight="1" thickBot="1">
      <c r="A46" s="180" t="s">
        <v>51</v>
      </c>
      <c r="B46" s="181">
        <v>200</v>
      </c>
      <c r="C46" s="56" t="s">
        <v>27</v>
      </c>
      <c r="D46" s="57">
        <v>9</v>
      </c>
      <c r="E46" s="57">
        <v>9</v>
      </c>
      <c r="F46" s="57">
        <v>0.4</v>
      </c>
      <c r="G46" s="57"/>
      <c r="H46" s="57">
        <v>0.56000000000000005</v>
      </c>
      <c r="I46" s="57">
        <v>25.11</v>
      </c>
    </row>
    <row r="47" spans="1:9" ht="30" customHeight="1" thickBot="1">
      <c r="A47" s="180"/>
      <c r="B47" s="181"/>
      <c r="C47" s="56" t="s">
        <v>14</v>
      </c>
      <c r="D47" s="153">
        <v>10</v>
      </c>
      <c r="E47" s="153">
        <v>10</v>
      </c>
      <c r="F47" s="153"/>
      <c r="G47" s="153"/>
      <c r="H47" s="153">
        <v>9.5500000000000007</v>
      </c>
      <c r="I47" s="153">
        <v>39</v>
      </c>
    </row>
    <row r="48" spans="1:9" ht="30" customHeight="1" thickBot="1">
      <c r="A48" s="184"/>
      <c r="B48" s="184"/>
      <c r="C48" s="184"/>
      <c r="D48" s="184"/>
      <c r="E48" s="184"/>
      <c r="F48" s="58">
        <f>SUM(F46:F47)</f>
        <v>0.4</v>
      </c>
      <c r="G48" s="58">
        <f>SUM(G46:G47)</f>
        <v>0</v>
      </c>
      <c r="H48" s="58">
        <f>SUM(H46:H47)</f>
        <v>10.110000000000001</v>
      </c>
      <c r="I48" s="58">
        <f>SUM(I46:I47)</f>
        <v>64.11</v>
      </c>
    </row>
    <row r="49" spans="1:9" ht="30" customHeight="1" thickBot="1">
      <c r="A49" s="54" t="s">
        <v>52</v>
      </c>
      <c r="B49" s="150">
        <v>30</v>
      </c>
      <c r="C49" s="56" t="s">
        <v>28</v>
      </c>
      <c r="D49" s="149">
        <v>30</v>
      </c>
      <c r="E49" s="149">
        <v>30</v>
      </c>
      <c r="F49" s="149">
        <v>1.56</v>
      </c>
      <c r="G49" s="149">
        <v>0.36</v>
      </c>
      <c r="H49" s="149">
        <v>13.28</v>
      </c>
      <c r="I49" s="149">
        <v>64.2</v>
      </c>
    </row>
    <row r="50" spans="1:9" ht="30" customHeight="1" thickBot="1">
      <c r="A50" s="182" t="s">
        <v>32</v>
      </c>
      <c r="B50" s="182"/>
      <c r="C50" s="182"/>
      <c r="D50" s="182"/>
      <c r="E50" s="182"/>
      <c r="F50" s="58">
        <f>F30+F38+F45+F48+F49</f>
        <v>19.559999999999999</v>
      </c>
      <c r="G50" s="170">
        <f t="shared" ref="G50:I50" si="4">G30+G38+G45+G48+G49</f>
        <v>19.18</v>
      </c>
      <c r="H50" s="170">
        <f t="shared" si="4"/>
        <v>81.180000000000007</v>
      </c>
      <c r="I50" s="170">
        <f t="shared" si="4"/>
        <v>614.61</v>
      </c>
    </row>
    <row r="51" spans="1:9" ht="30" customHeight="1" thickBot="1">
      <c r="A51" s="182" t="s">
        <v>29</v>
      </c>
      <c r="B51" s="182"/>
      <c r="C51" s="182"/>
      <c r="D51" s="182"/>
      <c r="E51" s="182"/>
      <c r="F51" s="182"/>
      <c r="G51" s="182"/>
      <c r="H51" s="182"/>
      <c r="I51" s="182"/>
    </row>
    <row r="52" spans="1:9" ht="30" customHeight="1" thickBot="1">
      <c r="A52" s="106" t="s">
        <v>341</v>
      </c>
      <c r="B52" s="66">
        <v>50</v>
      </c>
      <c r="C52" s="67" t="s">
        <v>342</v>
      </c>
      <c r="D52" s="68">
        <v>4</v>
      </c>
      <c r="E52" s="68">
        <v>4</v>
      </c>
      <c r="F52" s="68">
        <v>0.16</v>
      </c>
      <c r="G52" s="68"/>
      <c r="H52" s="68">
        <v>2.72</v>
      </c>
      <c r="I52" s="68">
        <v>1.1200000000000001</v>
      </c>
    </row>
    <row r="53" spans="1:9" ht="30" customHeight="1" thickBot="1">
      <c r="A53" s="188"/>
      <c r="B53" s="189"/>
      <c r="C53" s="189"/>
      <c r="D53" s="189"/>
      <c r="E53" s="189"/>
      <c r="F53" s="189"/>
      <c r="G53" s="189"/>
      <c r="H53" s="189"/>
      <c r="I53" s="190"/>
    </row>
    <row r="54" spans="1:9" ht="30" customHeight="1" thickBot="1">
      <c r="A54" s="191" t="s">
        <v>371</v>
      </c>
      <c r="B54" s="194">
        <v>90</v>
      </c>
      <c r="C54" s="67" t="s">
        <v>183</v>
      </c>
      <c r="D54" s="68">
        <v>35</v>
      </c>
      <c r="E54" s="68">
        <v>35</v>
      </c>
      <c r="F54" s="68">
        <v>3.25</v>
      </c>
      <c r="G54" s="68">
        <v>0.35</v>
      </c>
      <c r="H54" s="68">
        <v>24.4</v>
      </c>
      <c r="I54" s="68">
        <v>110.95</v>
      </c>
    </row>
    <row r="55" spans="1:9" ht="30" customHeight="1" thickBot="1">
      <c r="A55" s="213"/>
      <c r="B55" s="213"/>
      <c r="C55" s="69" t="s">
        <v>137</v>
      </c>
      <c r="D55" s="70">
        <v>3</v>
      </c>
      <c r="E55" s="70">
        <v>3</v>
      </c>
      <c r="F55" s="70"/>
      <c r="G55" s="70"/>
      <c r="H55" s="70">
        <v>2.86</v>
      </c>
      <c r="I55" s="70">
        <v>11.7</v>
      </c>
    </row>
    <row r="56" spans="1:9" ht="30" customHeight="1" thickBot="1">
      <c r="A56" s="213"/>
      <c r="B56" s="213"/>
      <c r="C56" s="69" t="s">
        <v>135</v>
      </c>
      <c r="D56" s="70">
        <v>4</v>
      </c>
      <c r="E56" s="70">
        <v>3.48</v>
      </c>
      <c r="F56" s="70">
        <v>0.64</v>
      </c>
      <c r="G56" s="70">
        <v>1.03</v>
      </c>
      <c r="H56" s="70">
        <v>0.01</v>
      </c>
      <c r="I56" s="70">
        <v>11.5</v>
      </c>
    </row>
    <row r="57" spans="1:9" ht="30" customHeight="1" thickBot="1">
      <c r="A57" s="213"/>
      <c r="B57" s="213"/>
      <c r="C57" s="69" t="s">
        <v>134</v>
      </c>
      <c r="D57" s="70">
        <v>30</v>
      </c>
      <c r="E57" s="70">
        <v>30</v>
      </c>
      <c r="F57" s="70">
        <v>0.84</v>
      </c>
      <c r="G57" s="70">
        <v>0.96</v>
      </c>
      <c r="H57" s="70">
        <v>1.41</v>
      </c>
      <c r="I57" s="70">
        <v>17.7</v>
      </c>
    </row>
    <row r="58" spans="1:9" ht="30" customHeight="1" thickBot="1">
      <c r="A58" s="213"/>
      <c r="B58" s="213"/>
      <c r="C58" s="69" t="s">
        <v>139</v>
      </c>
      <c r="D58" s="70">
        <v>5</v>
      </c>
      <c r="E58" s="70">
        <v>5</v>
      </c>
      <c r="F58" s="70">
        <v>0.02</v>
      </c>
      <c r="G58" s="70">
        <v>3.92</v>
      </c>
      <c r="H58" s="70">
        <v>0.02</v>
      </c>
      <c r="I58" s="70">
        <v>36.700000000000003</v>
      </c>
    </row>
    <row r="59" spans="1:9" ht="30" customHeight="1" thickBot="1">
      <c r="A59" s="213"/>
      <c r="B59" s="213"/>
      <c r="C59" s="69" t="s">
        <v>138</v>
      </c>
      <c r="D59" s="70">
        <v>3</v>
      </c>
      <c r="E59" s="70">
        <v>3</v>
      </c>
      <c r="F59" s="70" t="s">
        <v>136</v>
      </c>
      <c r="G59" s="70">
        <v>2.81</v>
      </c>
      <c r="H59" s="70" t="s">
        <v>136</v>
      </c>
      <c r="I59" s="70">
        <v>26.19</v>
      </c>
    </row>
    <row r="60" spans="1:9" ht="30" customHeight="1" thickBot="1">
      <c r="A60" s="213"/>
      <c r="B60" s="213"/>
      <c r="C60" s="69" t="s">
        <v>153</v>
      </c>
      <c r="D60" s="70">
        <v>10</v>
      </c>
      <c r="E60" s="70">
        <v>8</v>
      </c>
      <c r="F60" s="70">
        <v>0.02</v>
      </c>
      <c r="G60" s="70"/>
      <c r="H60" s="70">
        <v>0.57999999999999996</v>
      </c>
      <c r="I60" s="70">
        <v>2.7</v>
      </c>
    </row>
    <row r="61" spans="1:9" ht="30" customHeight="1" thickBot="1">
      <c r="A61" s="213"/>
      <c r="B61" s="213"/>
      <c r="C61" s="69" t="s">
        <v>192</v>
      </c>
      <c r="D61" s="70">
        <v>75</v>
      </c>
      <c r="E61" s="70">
        <v>60</v>
      </c>
      <c r="F61" s="70">
        <v>1.08</v>
      </c>
      <c r="G61" s="70">
        <v>0.06</v>
      </c>
      <c r="H61" s="70">
        <v>2.82</v>
      </c>
      <c r="I61" s="70">
        <v>16.2</v>
      </c>
    </row>
    <row r="62" spans="1:9" ht="30" customHeight="1" thickBot="1">
      <c r="A62" s="214"/>
      <c r="B62" s="214"/>
      <c r="C62" s="69" t="s">
        <v>140</v>
      </c>
      <c r="D62" s="149">
        <v>2.0000000000000001E-4</v>
      </c>
      <c r="E62" s="149">
        <v>2.0000000000000001E-4</v>
      </c>
      <c r="F62" s="57"/>
      <c r="G62" s="57"/>
      <c r="H62" s="57"/>
      <c r="I62" s="57"/>
    </row>
    <row r="63" spans="1:9" ht="30" customHeight="1" thickBot="1">
      <c r="A63" s="184"/>
      <c r="B63" s="184"/>
      <c r="C63" s="184"/>
      <c r="D63" s="184"/>
      <c r="E63" s="184"/>
      <c r="F63" s="58">
        <f>SUM(F54:F62)</f>
        <v>5.85</v>
      </c>
      <c r="G63" s="58">
        <f>SUM(G54:G62)</f>
        <v>9.1300000000000008</v>
      </c>
      <c r="H63" s="58">
        <f>SUM(H54:H62)</f>
        <v>32.099999999999994</v>
      </c>
      <c r="I63" s="58">
        <f>SUM(I54:I62)</f>
        <v>233.64</v>
      </c>
    </row>
    <row r="64" spans="1:9" ht="30" customHeight="1" thickBot="1">
      <c r="A64" s="250" t="s">
        <v>65</v>
      </c>
      <c r="B64" s="230">
        <v>200</v>
      </c>
      <c r="C64" s="56" t="s">
        <v>38</v>
      </c>
      <c r="D64" s="57">
        <v>0.8</v>
      </c>
      <c r="E64" s="57">
        <v>0.8</v>
      </c>
      <c r="F64" s="57">
        <v>0.19</v>
      </c>
      <c r="G64" s="57">
        <v>0.14000000000000001</v>
      </c>
      <c r="H64" s="57">
        <v>0.19</v>
      </c>
      <c r="I64" s="57">
        <v>3.04</v>
      </c>
    </row>
    <row r="65" spans="1:9" ht="30" customHeight="1" thickBot="1">
      <c r="A65" s="250"/>
      <c r="B65" s="230"/>
      <c r="C65" s="56" t="s">
        <v>48</v>
      </c>
      <c r="D65" s="57">
        <v>100</v>
      </c>
      <c r="E65" s="57">
        <v>100</v>
      </c>
      <c r="F65" s="57">
        <v>2.8</v>
      </c>
      <c r="G65" s="57">
        <v>3.2</v>
      </c>
      <c r="H65" s="57">
        <v>4.7</v>
      </c>
      <c r="I65" s="57">
        <v>59</v>
      </c>
    </row>
    <row r="66" spans="1:9" ht="30" customHeight="1" thickBot="1">
      <c r="A66" s="250"/>
      <c r="B66" s="230"/>
      <c r="C66" s="56" t="s">
        <v>47</v>
      </c>
      <c r="D66" s="153">
        <v>10</v>
      </c>
      <c r="E66" s="153">
        <v>10</v>
      </c>
      <c r="F66" s="153"/>
      <c r="G66" s="153"/>
      <c r="H66" s="153">
        <v>9.5500000000000007</v>
      </c>
      <c r="I66" s="153">
        <v>39</v>
      </c>
    </row>
    <row r="67" spans="1:9" ht="30" customHeight="1" thickBot="1">
      <c r="A67" s="184"/>
      <c r="B67" s="184"/>
      <c r="C67" s="184"/>
      <c r="D67" s="184"/>
      <c r="E67" s="184"/>
      <c r="F67" s="170">
        <f>SUM(F64:F66)</f>
        <v>2.9899999999999998</v>
      </c>
      <c r="G67" s="170">
        <f t="shared" ref="G67:I67" si="5">SUM(G64:G66)</f>
        <v>3.3400000000000003</v>
      </c>
      <c r="H67" s="170">
        <f t="shared" si="5"/>
        <v>14.440000000000001</v>
      </c>
      <c r="I67" s="170">
        <f t="shared" si="5"/>
        <v>101.03999999999999</v>
      </c>
    </row>
    <row r="68" spans="1:9" ht="30" customHeight="1" thickBot="1">
      <c r="A68" s="62" t="s">
        <v>123</v>
      </c>
      <c r="B68" s="58">
        <v>30</v>
      </c>
      <c r="C68" s="59" t="s">
        <v>123</v>
      </c>
      <c r="D68" s="57">
        <v>30</v>
      </c>
      <c r="E68" s="57">
        <v>30</v>
      </c>
      <c r="F68" s="57">
        <v>2.52</v>
      </c>
      <c r="G68" s="57">
        <v>3.64</v>
      </c>
      <c r="H68" s="57">
        <v>22.04</v>
      </c>
      <c r="I68" s="57">
        <v>133.62</v>
      </c>
    </row>
    <row r="69" spans="1:9" ht="30" customHeight="1" thickBot="1">
      <c r="A69" s="182" t="s">
        <v>212</v>
      </c>
      <c r="B69" s="182"/>
      <c r="C69" s="182"/>
      <c r="D69" s="182"/>
      <c r="E69" s="182"/>
      <c r="F69" s="58">
        <f>F52+F63+F67+F68</f>
        <v>11.52</v>
      </c>
      <c r="G69" s="170">
        <f t="shared" ref="G69:I69" si="6">G52+G63+G67+G68</f>
        <v>16.11</v>
      </c>
      <c r="H69" s="170">
        <f t="shared" si="6"/>
        <v>71.299999999999983</v>
      </c>
      <c r="I69" s="170">
        <f t="shared" si="6"/>
        <v>469.41999999999996</v>
      </c>
    </row>
    <row r="70" spans="1:9" ht="30" customHeight="1" thickBot="1">
      <c r="A70" s="182" t="s">
        <v>35</v>
      </c>
      <c r="B70" s="182"/>
      <c r="C70" s="182"/>
      <c r="D70" s="182"/>
      <c r="E70" s="182"/>
      <c r="F70" s="58">
        <f>F22+F24+F50+F69</f>
        <v>43.25</v>
      </c>
      <c r="G70" s="170">
        <f t="shared" ref="G70:I70" si="7">G22+G24+G50+G69</f>
        <v>48.480000000000004</v>
      </c>
      <c r="H70" s="170">
        <f t="shared" si="7"/>
        <v>215.15</v>
      </c>
      <c r="I70" s="170">
        <f t="shared" si="7"/>
        <v>1507.88</v>
      </c>
    </row>
    <row r="71" spans="1:9" ht="25.5">
      <c r="A71" s="41"/>
      <c r="B71" s="41"/>
      <c r="C71" s="42"/>
      <c r="D71" s="43"/>
      <c r="E71" s="43"/>
      <c r="F71" s="43"/>
      <c r="G71" s="43"/>
      <c r="H71" s="43"/>
      <c r="I71" s="43"/>
    </row>
  </sheetData>
  <mergeCells count="39">
    <mergeCell ref="A23:I23"/>
    <mergeCell ref="A6:I6"/>
    <mergeCell ref="A10:A13"/>
    <mergeCell ref="B10:B13"/>
    <mergeCell ref="A14:E14"/>
    <mergeCell ref="A15:A16"/>
    <mergeCell ref="B15:B16"/>
    <mergeCell ref="A17:E17"/>
    <mergeCell ref="A18:A20"/>
    <mergeCell ref="B18:B20"/>
    <mergeCell ref="A21:E21"/>
    <mergeCell ref="A22:E22"/>
    <mergeCell ref="A9:E9"/>
    <mergeCell ref="A7:A8"/>
    <mergeCell ref="B7:B8"/>
    <mergeCell ref="A25:I25"/>
    <mergeCell ref="A26:A29"/>
    <mergeCell ref="B26:B29"/>
    <mergeCell ref="A30:E30"/>
    <mergeCell ref="A31:A37"/>
    <mergeCell ref="B31:B37"/>
    <mergeCell ref="A38:E38"/>
    <mergeCell ref="A39:A44"/>
    <mergeCell ref="B39:B44"/>
    <mergeCell ref="A45:E45"/>
    <mergeCell ref="A46:A47"/>
    <mergeCell ref="B46:B47"/>
    <mergeCell ref="A70:E70"/>
    <mergeCell ref="A48:E48"/>
    <mergeCell ref="A50:E50"/>
    <mergeCell ref="A51:I51"/>
    <mergeCell ref="A54:A62"/>
    <mergeCell ref="B54:B62"/>
    <mergeCell ref="A63:E63"/>
    <mergeCell ref="A64:A66"/>
    <mergeCell ref="B64:B66"/>
    <mergeCell ref="A67:E67"/>
    <mergeCell ref="A69:E69"/>
    <mergeCell ref="A53:I53"/>
  </mergeCells>
  <pageMargins left="0.7" right="0.7" top="0.75" bottom="0.75" header="0.3" footer="0.3"/>
  <pageSetup paperSize="9" scale="33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>
  <dimension ref="A3:J62"/>
  <sheetViews>
    <sheetView view="pageBreakPreview" topLeftCell="B1" zoomScale="91" zoomScaleNormal="59" zoomScaleSheetLayoutView="91" workbookViewId="0">
      <selection activeCell="F23" sqref="F23:G23"/>
    </sheetView>
  </sheetViews>
  <sheetFormatPr defaultRowHeight="15"/>
  <cols>
    <col min="1" max="1" width="43.7109375" style="5" customWidth="1"/>
    <col min="2" max="2" width="18.7109375" style="5" customWidth="1"/>
    <col min="3" max="3" width="44.7109375" customWidth="1"/>
    <col min="4" max="6" width="16.7109375" style="4" customWidth="1"/>
    <col min="7" max="7" width="15.85546875" style="4" customWidth="1"/>
    <col min="8" max="8" width="16.7109375" style="4" customWidth="1"/>
    <col min="9" max="9" width="21.140625" style="4" customWidth="1"/>
  </cols>
  <sheetData>
    <row r="3" spans="1:10" ht="33">
      <c r="A3" s="47"/>
      <c r="B3" s="48"/>
      <c r="C3" s="63" t="s">
        <v>331</v>
      </c>
      <c r="D3" s="50"/>
      <c r="E3" s="50"/>
      <c r="F3" s="50"/>
      <c r="G3" s="50"/>
      <c r="H3" s="50"/>
      <c r="I3" s="93" t="s">
        <v>391</v>
      </c>
      <c r="J3" s="64"/>
    </row>
    <row r="4" spans="1:10" ht="27" thickBot="1">
      <c r="A4" s="47"/>
      <c r="B4" s="48" t="s">
        <v>209</v>
      </c>
      <c r="C4" s="72" t="s">
        <v>332</v>
      </c>
      <c r="D4" s="72"/>
      <c r="E4" s="50"/>
      <c r="F4" s="50"/>
      <c r="G4" s="50">
        <v>4</v>
      </c>
      <c r="H4" s="50" t="s">
        <v>291</v>
      </c>
      <c r="I4" s="50"/>
      <c r="J4" s="64"/>
    </row>
    <row r="5" spans="1:10" ht="61.5" customHeight="1" thickBot="1">
      <c r="A5" s="52" t="s">
        <v>0</v>
      </c>
      <c r="B5" s="52" t="s">
        <v>1</v>
      </c>
      <c r="C5" s="52" t="s">
        <v>2</v>
      </c>
      <c r="D5" s="52" t="s">
        <v>3</v>
      </c>
      <c r="E5" s="52" t="s">
        <v>4</v>
      </c>
      <c r="F5" s="52" t="s">
        <v>5</v>
      </c>
      <c r="G5" s="52" t="s">
        <v>6</v>
      </c>
      <c r="H5" s="52" t="s">
        <v>7</v>
      </c>
      <c r="I5" s="53" t="s">
        <v>8</v>
      </c>
      <c r="J5" s="64"/>
    </row>
    <row r="6" spans="1:10" ht="24.95" customHeight="1" thickBot="1">
      <c r="A6" s="182" t="s">
        <v>9</v>
      </c>
      <c r="B6" s="182"/>
      <c r="C6" s="182"/>
      <c r="D6" s="182"/>
      <c r="E6" s="182"/>
      <c r="F6" s="182"/>
      <c r="G6" s="182"/>
      <c r="H6" s="182"/>
      <c r="I6" s="182"/>
      <c r="J6" s="64"/>
    </row>
    <row r="7" spans="1:10" ht="30" customHeight="1" thickBot="1">
      <c r="A7" s="65" t="s">
        <v>143</v>
      </c>
      <c r="B7" s="66">
        <v>80</v>
      </c>
      <c r="C7" s="67" t="s">
        <v>143</v>
      </c>
      <c r="D7" s="68">
        <v>80</v>
      </c>
      <c r="E7" s="68">
        <v>80</v>
      </c>
      <c r="F7" s="68">
        <v>0.56999999999999995</v>
      </c>
      <c r="G7" s="68" t="s">
        <v>136</v>
      </c>
      <c r="H7" s="68">
        <v>9.34</v>
      </c>
      <c r="I7" s="68">
        <v>42.38</v>
      </c>
      <c r="J7" s="64"/>
    </row>
    <row r="8" spans="1:10" ht="30" customHeight="1" thickBot="1">
      <c r="A8" s="184"/>
      <c r="B8" s="184"/>
      <c r="C8" s="184"/>
      <c r="D8" s="184"/>
      <c r="E8" s="184"/>
      <c r="F8" s="184"/>
      <c r="G8" s="184"/>
      <c r="H8" s="184"/>
      <c r="I8" s="184"/>
      <c r="J8" s="64"/>
    </row>
    <row r="9" spans="1:10" ht="30" customHeight="1" thickBot="1">
      <c r="A9" s="186" t="s">
        <v>105</v>
      </c>
      <c r="B9" s="181">
        <v>150</v>
      </c>
      <c r="C9" s="56" t="s">
        <v>101</v>
      </c>
      <c r="D9" s="57">
        <v>15</v>
      </c>
      <c r="E9" s="57">
        <v>15</v>
      </c>
      <c r="F9" s="57">
        <v>1.62</v>
      </c>
      <c r="G9" s="57">
        <v>0.9</v>
      </c>
      <c r="H9" s="57">
        <v>9.16</v>
      </c>
      <c r="I9" s="57">
        <v>52.65</v>
      </c>
      <c r="J9" s="64"/>
    </row>
    <row r="10" spans="1:10" ht="30" customHeight="1" thickBot="1">
      <c r="A10" s="223"/>
      <c r="B10" s="181"/>
      <c r="C10" s="56" t="s">
        <v>11</v>
      </c>
      <c r="D10" s="153">
        <v>6</v>
      </c>
      <c r="E10" s="153">
        <v>6</v>
      </c>
      <c r="F10" s="153">
        <v>0.02</v>
      </c>
      <c r="G10" s="153">
        <v>4.71</v>
      </c>
      <c r="H10" s="153">
        <v>0.03</v>
      </c>
      <c r="I10" s="153">
        <v>44.04</v>
      </c>
      <c r="J10" s="64"/>
    </row>
    <row r="11" spans="1:10" ht="30" customHeight="1" thickBot="1">
      <c r="A11" s="223"/>
      <c r="B11" s="181"/>
      <c r="C11" s="56" t="s">
        <v>25</v>
      </c>
      <c r="D11" s="57">
        <v>100</v>
      </c>
      <c r="E11" s="57">
        <v>100</v>
      </c>
      <c r="F11" s="57">
        <v>2.8</v>
      </c>
      <c r="G11" s="57">
        <v>3.2</v>
      </c>
      <c r="H11" s="57">
        <v>4.7</v>
      </c>
      <c r="I11" s="57">
        <v>59</v>
      </c>
      <c r="J11" s="64"/>
    </row>
    <row r="12" spans="1:10" ht="30" customHeight="1" thickBot="1">
      <c r="A12" s="187"/>
      <c r="B12" s="181"/>
      <c r="C12" s="56" t="s">
        <v>47</v>
      </c>
      <c r="D12" s="57">
        <v>4</v>
      </c>
      <c r="E12" s="57">
        <v>4</v>
      </c>
      <c r="F12" s="57">
        <v>0.64</v>
      </c>
      <c r="G12" s="57">
        <v>1.03</v>
      </c>
      <c r="H12" s="57">
        <v>3.82</v>
      </c>
      <c r="I12" s="57">
        <v>15.6</v>
      </c>
      <c r="J12" s="64"/>
    </row>
    <row r="13" spans="1:10" ht="30" customHeight="1" thickBot="1">
      <c r="A13" s="184"/>
      <c r="B13" s="184"/>
      <c r="C13" s="184"/>
      <c r="D13" s="184"/>
      <c r="E13" s="184"/>
      <c r="F13" s="58">
        <f>SUM(F9:F12)</f>
        <v>5.0799999999999992</v>
      </c>
      <c r="G13" s="58">
        <f>SUM(G9:G12)</f>
        <v>9.84</v>
      </c>
      <c r="H13" s="58">
        <f>SUM(H9:H12)</f>
        <v>17.71</v>
      </c>
      <c r="I13" s="58">
        <f>SUM(I9:I12)</f>
        <v>171.29</v>
      </c>
      <c r="J13" s="64"/>
    </row>
    <row r="14" spans="1:10" ht="30" customHeight="1" thickBot="1">
      <c r="A14" s="191" t="s">
        <v>373</v>
      </c>
      <c r="B14" s="185" t="s">
        <v>413</v>
      </c>
      <c r="C14" s="67" t="s">
        <v>54</v>
      </c>
      <c r="D14" s="153">
        <v>30</v>
      </c>
      <c r="E14" s="153">
        <v>30</v>
      </c>
      <c r="F14" s="153">
        <v>2.13</v>
      </c>
      <c r="G14" s="153">
        <v>0.33</v>
      </c>
      <c r="H14" s="153">
        <v>13.9</v>
      </c>
      <c r="I14" s="153">
        <v>68.7</v>
      </c>
      <c r="J14" s="64"/>
    </row>
    <row r="15" spans="1:10" ht="30" customHeight="1" thickBot="1">
      <c r="A15" s="232"/>
      <c r="B15" s="185"/>
      <c r="C15" s="69" t="s">
        <v>365</v>
      </c>
      <c r="D15" s="68">
        <v>9</v>
      </c>
      <c r="E15" s="68">
        <v>9</v>
      </c>
      <c r="F15" s="68">
        <v>2.34</v>
      </c>
      <c r="G15" s="68">
        <v>2.4300000000000002</v>
      </c>
      <c r="H15" s="68"/>
      <c r="I15" s="68">
        <v>32.229999999999997</v>
      </c>
      <c r="J15" s="64"/>
    </row>
    <row r="16" spans="1:10" ht="30" customHeight="1" thickBot="1">
      <c r="A16" s="184"/>
      <c r="B16" s="184"/>
      <c r="C16" s="184"/>
      <c r="D16" s="184"/>
      <c r="E16" s="184"/>
      <c r="F16" s="152">
        <f>SUM(F14:F15)</f>
        <v>4.47</v>
      </c>
      <c r="G16" s="152">
        <f>SUM(G14:G15)</f>
        <v>2.7600000000000002</v>
      </c>
      <c r="H16" s="152">
        <f>SUM(H14:H15)</f>
        <v>13.9</v>
      </c>
      <c r="I16" s="152">
        <f>SUM(I14:I15)</f>
        <v>100.93</v>
      </c>
      <c r="J16" s="64"/>
    </row>
    <row r="17" spans="1:10" ht="30" customHeight="1" thickBot="1">
      <c r="A17" s="186" t="s">
        <v>56</v>
      </c>
      <c r="B17" s="181">
        <v>150</v>
      </c>
      <c r="C17" s="73" t="s">
        <v>213</v>
      </c>
      <c r="D17" s="156">
        <v>1.2</v>
      </c>
      <c r="E17" s="156">
        <v>1.2</v>
      </c>
      <c r="F17" s="156">
        <v>0.04</v>
      </c>
      <c r="G17" s="156"/>
      <c r="H17" s="156">
        <v>0.76</v>
      </c>
      <c r="I17" s="156">
        <v>3.52</v>
      </c>
      <c r="J17" s="64"/>
    </row>
    <row r="18" spans="1:10" ht="30" customHeight="1" thickBot="1">
      <c r="A18" s="223"/>
      <c r="B18" s="181"/>
      <c r="C18" s="56" t="s">
        <v>25</v>
      </c>
      <c r="D18" s="57">
        <v>100</v>
      </c>
      <c r="E18" s="57">
        <v>100</v>
      </c>
      <c r="F18" s="57">
        <v>2.8</v>
      </c>
      <c r="G18" s="57">
        <v>3.2</v>
      </c>
      <c r="H18" s="57">
        <v>4.7</v>
      </c>
      <c r="I18" s="57">
        <v>59</v>
      </c>
      <c r="J18" s="64"/>
    </row>
    <row r="19" spans="1:10" ht="30" customHeight="1" thickBot="1">
      <c r="A19" s="187"/>
      <c r="B19" s="181"/>
      <c r="C19" s="56" t="s">
        <v>14</v>
      </c>
      <c r="D19" s="57">
        <v>12</v>
      </c>
      <c r="E19" s="57">
        <v>12</v>
      </c>
      <c r="F19" s="57"/>
      <c r="G19" s="57"/>
      <c r="H19" s="57">
        <v>11.4</v>
      </c>
      <c r="I19" s="57">
        <v>46.8</v>
      </c>
      <c r="J19" s="64"/>
    </row>
    <row r="20" spans="1:10" ht="30" customHeight="1" thickBot="1">
      <c r="A20" s="184"/>
      <c r="B20" s="184"/>
      <c r="C20" s="184"/>
      <c r="D20" s="184"/>
      <c r="E20" s="184"/>
      <c r="F20" s="58">
        <f>SUM(F17:F19)</f>
        <v>2.84</v>
      </c>
      <c r="G20" s="58">
        <f>SUM(G17:G19)</f>
        <v>3.2</v>
      </c>
      <c r="H20" s="58">
        <f>SUM(H17:H19)</f>
        <v>16.86</v>
      </c>
      <c r="I20" s="58">
        <f>SUM(I17:I19)</f>
        <v>109.32</v>
      </c>
      <c r="J20" s="64"/>
    </row>
    <row r="21" spans="1:10" ht="30" customHeight="1" thickBot="1">
      <c r="A21" s="182" t="s">
        <v>33</v>
      </c>
      <c r="B21" s="182"/>
      <c r="C21" s="182"/>
      <c r="D21" s="182"/>
      <c r="E21" s="182"/>
      <c r="F21" s="58">
        <f>F7+F13+F16+F20</f>
        <v>12.959999999999999</v>
      </c>
      <c r="G21" s="58">
        <f>G13+G16+G20</f>
        <v>15.8</v>
      </c>
      <c r="H21" s="58">
        <f>H7+H13+H16+H20</f>
        <v>57.81</v>
      </c>
      <c r="I21" s="58">
        <f>I7+I13+I16+I20</f>
        <v>423.92</v>
      </c>
      <c r="J21" s="64"/>
    </row>
    <row r="22" spans="1:10" ht="30" customHeight="1" thickBot="1">
      <c r="A22" s="238"/>
      <c r="B22" s="238"/>
      <c r="C22" s="238"/>
      <c r="D22" s="238"/>
      <c r="E22" s="238"/>
      <c r="F22" s="238"/>
      <c r="G22" s="238"/>
      <c r="H22" s="238"/>
      <c r="I22" s="238"/>
      <c r="J22" s="64"/>
    </row>
    <row r="23" spans="1:10" ht="30" customHeight="1" thickBot="1">
      <c r="A23" s="65" t="s">
        <v>149</v>
      </c>
      <c r="B23" s="66">
        <v>125</v>
      </c>
      <c r="C23" s="67" t="s">
        <v>149</v>
      </c>
      <c r="D23" s="68">
        <v>125</v>
      </c>
      <c r="E23" s="68">
        <v>125</v>
      </c>
      <c r="F23" s="68"/>
      <c r="G23" s="68"/>
      <c r="H23" s="68">
        <v>8.75</v>
      </c>
      <c r="I23" s="68">
        <v>35</v>
      </c>
      <c r="J23" s="64"/>
    </row>
    <row r="24" spans="1:10" ht="30" customHeight="1" thickBot="1">
      <c r="A24" s="182" t="s">
        <v>17</v>
      </c>
      <c r="B24" s="182"/>
      <c r="C24" s="182"/>
      <c r="D24" s="182"/>
      <c r="E24" s="182"/>
      <c r="F24" s="182"/>
      <c r="G24" s="182"/>
      <c r="H24" s="182"/>
      <c r="I24" s="182"/>
      <c r="J24" s="64"/>
    </row>
    <row r="25" spans="1:10" ht="30" customHeight="1" thickBot="1">
      <c r="A25" s="180" t="s">
        <v>106</v>
      </c>
      <c r="B25" s="185" t="s">
        <v>39</v>
      </c>
      <c r="C25" s="56" t="s">
        <v>21</v>
      </c>
      <c r="D25" s="68">
        <v>90</v>
      </c>
      <c r="E25" s="68">
        <v>63</v>
      </c>
      <c r="F25" s="68">
        <v>1.26</v>
      </c>
      <c r="G25" s="68">
        <v>0.26</v>
      </c>
      <c r="H25" s="68">
        <v>10.26</v>
      </c>
      <c r="I25" s="70">
        <v>50.4</v>
      </c>
      <c r="J25" s="64"/>
    </row>
    <row r="26" spans="1:10" ht="30" customHeight="1" thickBot="1">
      <c r="A26" s="180"/>
      <c r="B26" s="185"/>
      <c r="C26" s="56" t="s">
        <v>50</v>
      </c>
      <c r="D26" s="57">
        <v>50</v>
      </c>
      <c r="E26" s="57">
        <v>35</v>
      </c>
      <c r="F26" s="57">
        <v>7</v>
      </c>
      <c r="G26" s="57">
        <v>3.42</v>
      </c>
      <c r="H26" s="57"/>
      <c r="I26" s="57">
        <v>58.8</v>
      </c>
      <c r="J26" s="64"/>
    </row>
    <row r="27" spans="1:10" ht="30" customHeight="1" thickBot="1">
      <c r="A27" s="180"/>
      <c r="B27" s="185"/>
      <c r="C27" s="56" t="s">
        <v>49</v>
      </c>
      <c r="D27" s="57">
        <v>15</v>
      </c>
      <c r="E27" s="57">
        <v>12</v>
      </c>
      <c r="F27" s="57">
        <v>0.03</v>
      </c>
      <c r="G27" s="57"/>
      <c r="H27" s="57">
        <v>0.87</v>
      </c>
      <c r="I27" s="57">
        <v>4.0999999999999996</v>
      </c>
      <c r="J27" s="64"/>
    </row>
    <row r="28" spans="1:10" ht="30" customHeight="1" thickBot="1">
      <c r="A28" s="180"/>
      <c r="B28" s="185"/>
      <c r="C28" s="56" t="s">
        <v>99</v>
      </c>
      <c r="D28" s="57">
        <v>5</v>
      </c>
      <c r="E28" s="57">
        <v>5</v>
      </c>
      <c r="F28" s="57">
        <v>0.46</v>
      </c>
      <c r="G28" s="57">
        <v>0.05</v>
      </c>
      <c r="H28" s="57">
        <v>3.48</v>
      </c>
      <c r="I28" s="57">
        <v>15.85</v>
      </c>
      <c r="J28" s="64"/>
    </row>
    <row r="29" spans="1:10" ht="30" customHeight="1" thickBot="1">
      <c r="A29" s="180"/>
      <c r="B29" s="185"/>
      <c r="C29" s="56" t="s">
        <v>69</v>
      </c>
      <c r="D29" s="57">
        <v>10</v>
      </c>
      <c r="E29" s="57">
        <v>8</v>
      </c>
      <c r="F29" s="57">
        <v>0.11</v>
      </c>
      <c r="G29" s="57"/>
      <c r="H29" s="57">
        <v>0.73</v>
      </c>
      <c r="I29" s="57">
        <v>3.3</v>
      </c>
      <c r="J29" s="64"/>
    </row>
    <row r="30" spans="1:10" ht="30" customHeight="1" thickBot="1">
      <c r="A30" s="184"/>
      <c r="B30" s="184"/>
      <c r="C30" s="184"/>
      <c r="D30" s="184"/>
      <c r="E30" s="184"/>
      <c r="F30" s="58">
        <f>SUM(F25:F29)</f>
        <v>8.86</v>
      </c>
      <c r="G30" s="58">
        <f t="shared" ref="G30:I30" si="0">SUM(G25:G29)</f>
        <v>3.7299999999999995</v>
      </c>
      <c r="H30" s="58">
        <f t="shared" si="0"/>
        <v>15.34</v>
      </c>
      <c r="I30" s="58">
        <f t="shared" si="0"/>
        <v>132.44999999999999</v>
      </c>
      <c r="J30" s="64"/>
    </row>
    <row r="31" spans="1:10" ht="30" customHeight="1" thickBot="1">
      <c r="A31" s="268" t="s">
        <v>172</v>
      </c>
      <c r="B31" s="194">
        <v>200</v>
      </c>
      <c r="C31" s="67" t="s">
        <v>150</v>
      </c>
      <c r="D31" s="68">
        <v>200</v>
      </c>
      <c r="E31" s="68">
        <v>140</v>
      </c>
      <c r="F31" s="68">
        <v>2.52</v>
      </c>
      <c r="G31" s="68">
        <v>0.55000000000000004</v>
      </c>
      <c r="H31" s="68">
        <v>22.82</v>
      </c>
      <c r="I31" s="68">
        <v>112</v>
      </c>
      <c r="J31" s="64"/>
    </row>
    <row r="32" spans="1:10" ht="30" customHeight="1" thickBot="1">
      <c r="A32" s="269"/>
      <c r="B32" s="228"/>
      <c r="C32" s="69" t="s">
        <v>139</v>
      </c>
      <c r="D32" s="153">
        <v>6</v>
      </c>
      <c r="E32" s="153">
        <v>6</v>
      </c>
      <c r="F32" s="153">
        <v>0.02</v>
      </c>
      <c r="G32" s="153">
        <v>4.71</v>
      </c>
      <c r="H32" s="153">
        <v>0.03</v>
      </c>
      <c r="I32" s="153">
        <v>44.04</v>
      </c>
      <c r="J32" s="64"/>
    </row>
    <row r="33" spans="1:10" ht="30" customHeight="1" thickBot="1">
      <c r="A33" s="269"/>
      <c r="B33" s="228"/>
      <c r="C33" s="69" t="s">
        <v>194</v>
      </c>
      <c r="D33" s="70">
        <v>75</v>
      </c>
      <c r="E33" s="70">
        <v>75</v>
      </c>
      <c r="F33" s="70">
        <v>19.82</v>
      </c>
      <c r="G33" s="70">
        <v>17.14</v>
      </c>
      <c r="H33" s="70"/>
      <c r="I33" s="70">
        <v>233.57</v>
      </c>
      <c r="J33" s="64"/>
    </row>
    <row r="34" spans="1:10" ht="30" customHeight="1" thickBot="1">
      <c r="A34" s="269"/>
      <c r="B34" s="228"/>
      <c r="C34" s="69" t="s">
        <v>191</v>
      </c>
      <c r="D34" s="70">
        <v>3</v>
      </c>
      <c r="E34" s="70">
        <v>3</v>
      </c>
      <c r="F34" s="70"/>
      <c r="G34" s="70">
        <v>2.81</v>
      </c>
      <c r="H34" s="70"/>
      <c r="I34" s="70">
        <v>26.19</v>
      </c>
      <c r="J34" s="64"/>
    </row>
    <row r="35" spans="1:10" ht="30" customHeight="1" thickBot="1">
      <c r="A35" s="269"/>
      <c r="B35" s="228"/>
      <c r="C35" s="69" t="s">
        <v>134</v>
      </c>
      <c r="D35" s="70">
        <v>30</v>
      </c>
      <c r="E35" s="70">
        <v>30</v>
      </c>
      <c r="F35" s="70">
        <v>0.84</v>
      </c>
      <c r="G35" s="70">
        <v>0.96</v>
      </c>
      <c r="H35" s="70">
        <v>1.41</v>
      </c>
      <c r="I35" s="70">
        <v>17.7</v>
      </c>
      <c r="J35" s="64"/>
    </row>
    <row r="36" spans="1:10" ht="30" customHeight="1" thickBot="1">
      <c r="A36" s="269"/>
      <c r="B36" s="228"/>
      <c r="C36" s="69" t="s">
        <v>154</v>
      </c>
      <c r="D36" s="70">
        <v>10</v>
      </c>
      <c r="E36" s="70">
        <v>8</v>
      </c>
      <c r="F36" s="70">
        <v>0.16</v>
      </c>
      <c r="G36" s="70" t="s">
        <v>136</v>
      </c>
      <c r="H36" s="70">
        <v>0.8</v>
      </c>
      <c r="I36" s="70">
        <v>3.36</v>
      </c>
      <c r="J36" s="64"/>
    </row>
    <row r="37" spans="1:10" ht="30" customHeight="1" thickBot="1">
      <c r="A37" s="270"/>
      <c r="B37" s="229"/>
      <c r="C37" s="69" t="s">
        <v>195</v>
      </c>
      <c r="D37" s="153">
        <v>5</v>
      </c>
      <c r="E37" s="153">
        <v>4.25</v>
      </c>
      <c r="F37" s="153">
        <v>0.62</v>
      </c>
      <c r="G37" s="153">
        <v>1.25</v>
      </c>
      <c r="H37" s="153">
        <v>0.02</v>
      </c>
      <c r="I37" s="153">
        <v>14.11</v>
      </c>
      <c r="J37" s="64"/>
    </row>
    <row r="38" spans="1:10" ht="30" customHeight="1" thickBot="1">
      <c r="A38" s="184"/>
      <c r="B38" s="184"/>
      <c r="C38" s="184"/>
      <c r="D38" s="184"/>
      <c r="E38" s="184"/>
      <c r="F38" s="58">
        <f>SUM(F31:F37)</f>
        <v>23.98</v>
      </c>
      <c r="G38" s="58">
        <f t="shared" ref="G38:I38" si="1">SUM(G31:G37)</f>
        <v>27.419999999999998</v>
      </c>
      <c r="H38" s="58">
        <f t="shared" si="1"/>
        <v>25.080000000000002</v>
      </c>
      <c r="I38" s="58">
        <f t="shared" si="1"/>
        <v>450.97</v>
      </c>
      <c r="J38" s="64"/>
    </row>
    <row r="39" spans="1:10" ht="30" customHeight="1" thickBot="1">
      <c r="A39" s="191" t="s">
        <v>51</v>
      </c>
      <c r="B39" s="194">
        <v>150</v>
      </c>
      <c r="C39" s="67" t="s">
        <v>158</v>
      </c>
      <c r="D39" s="68">
        <v>5</v>
      </c>
      <c r="E39" s="68">
        <v>5</v>
      </c>
      <c r="F39" s="68">
        <v>0.22</v>
      </c>
      <c r="G39" s="68" t="s">
        <v>136</v>
      </c>
      <c r="H39" s="68">
        <v>0.31</v>
      </c>
      <c r="I39" s="68">
        <v>13.95</v>
      </c>
      <c r="J39" s="64"/>
    </row>
    <row r="40" spans="1:10" ht="30" customHeight="1" thickBot="1">
      <c r="A40" s="228"/>
      <c r="B40" s="228"/>
      <c r="C40" s="69" t="s">
        <v>163</v>
      </c>
      <c r="D40" s="70">
        <v>3</v>
      </c>
      <c r="E40" s="70">
        <v>3</v>
      </c>
      <c r="F40" s="70">
        <v>0.04</v>
      </c>
      <c r="G40" s="70" t="s">
        <v>136</v>
      </c>
      <c r="H40" s="70">
        <v>1.47</v>
      </c>
      <c r="I40" s="70">
        <v>6.21</v>
      </c>
      <c r="J40" s="64"/>
    </row>
    <row r="41" spans="1:10" ht="30" customHeight="1" thickBot="1">
      <c r="A41" s="229"/>
      <c r="B41" s="229"/>
      <c r="C41" s="69" t="s">
        <v>147</v>
      </c>
      <c r="D41" s="70">
        <v>12</v>
      </c>
      <c r="E41" s="70">
        <v>12</v>
      </c>
      <c r="F41" s="70" t="s">
        <v>136</v>
      </c>
      <c r="G41" s="70" t="s">
        <v>136</v>
      </c>
      <c r="H41" s="70">
        <v>11.4</v>
      </c>
      <c r="I41" s="70">
        <v>46.8</v>
      </c>
      <c r="J41" s="64"/>
    </row>
    <row r="42" spans="1:10" ht="30" customHeight="1" thickBot="1">
      <c r="A42" s="184"/>
      <c r="B42" s="184"/>
      <c r="C42" s="184"/>
      <c r="D42" s="184"/>
      <c r="E42" s="184"/>
      <c r="F42" s="58">
        <f>SUM(F39:F41)</f>
        <v>0.26</v>
      </c>
      <c r="G42" s="58">
        <f>SUM(G39:G41)</f>
        <v>0</v>
      </c>
      <c r="H42" s="58">
        <f>SUM(H39:H41)</f>
        <v>13.18</v>
      </c>
      <c r="I42" s="58">
        <f>SUM(I39:I41)</f>
        <v>66.959999999999994</v>
      </c>
      <c r="J42" s="64"/>
    </row>
    <row r="43" spans="1:10" ht="30" customHeight="1" thickBot="1">
      <c r="A43" s="62" t="s">
        <v>52</v>
      </c>
      <c r="B43" s="58">
        <v>30</v>
      </c>
      <c r="C43" s="56" t="s">
        <v>28</v>
      </c>
      <c r="D43" s="57">
        <v>30</v>
      </c>
      <c r="E43" s="57">
        <v>30</v>
      </c>
      <c r="F43" s="57">
        <v>1.56</v>
      </c>
      <c r="G43" s="57">
        <v>0.36</v>
      </c>
      <c r="H43" s="57">
        <v>13.28</v>
      </c>
      <c r="I43" s="57">
        <v>64.2</v>
      </c>
      <c r="J43" s="64"/>
    </row>
    <row r="44" spans="1:10" ht="30" customHeight="1" thickBot="1">
      <c r="A44" s="182" t="s">
        <v>32</v>
      </c>
      <c r="B44" s="182"/>
      <c r="C44" s="182"/>
      <c r="D44" s="182"/>
      <c r="E44" s="182"/>
      <c r="F44" s="58">
        <f>F30+F38+F42+F43</f>
        <v>34.660000000000004</v>
      </c>
      <c r="G44" s="170">
        <f t="shared" ref="G44:I44" si="2">G30+G38+G42+G43</f>
        <v>31.509999999999998</v>
      </c>
      <c r="H44" s="170">
        <f t="shared" si="2"/>
        <v>66.88</v>
      </c>
      <c r="I44" s="170">
        <f t="shared" si="2"/>
        <v>714.58000000000015</v>
      </c>
      <c r="J44" s="64"/>
    </row>
    <row r="45" spans="1:10" ht="30" customHeight="1" thickBot="1">
      <c r="A45" s="182" t="s">
        <v>29</v>
      </c>
      <c r="B45" s="182"/>
      <c r="C45" s="182"/>
      <c r="D45" s="182"/>
      <c r="E45" s="182"/>
      <c r="F45" s="182"/>
      <c r="G45" s="182"/>
      <c r="H45" s="182"/>
      <c r="I45" s="182"/>
      <c r="J45" s="64"/>
    </row>
    <row r="46" spans="1:10" ht="30" customHeight="1" thickBot="1">
      <c r="A46" s="191" t="s">
        <v>202</v>
      </c>
      <c r="B46" s="194">
        <v>150</v>
      </c>
      <c r="C46" s="67" t="s">
        <v>203</v>
      </c>
      <c r="D46" s="68">
        <v>25</v>
      </c>
      <c r="E46" s="68">
        <v>25</v>
      </c>
      <c r="F46" s="68">
        <v>1.95</v>
      </c>
      <c r="G46" s="68">
        <v>0.35</v>
      </c>
      <c r="H46" s="68">
        <v>16.899999999999999</v>
      </c>
      <c r="I46" s="68">
        <v>80.5</v>
      </c>
      <c r="J46" s="64"/>
    </row>
    <row r="47" spans="1:10" ht="30" customHeight="1" thickBot="1">
      <c r="A47" s="228"/>
      <c r="B47" s="228"/>
      <c r="C47" s="69" t="s">
        <v>134</v>
      </c>
      <c r="D47" s="70">
        <v>100</v>
      </c>
      <c r="E47" s="70">
        <v>100</v>
      </c>
      <c r="F47" s="70">
        <v>2.8</v>
      </c>
      <c r="G47" s="70">
        <v>3.2</v>
      </c>
      <c r="H47" s="70">
        <v>4.7</v>
      </c>
      <c r="I47" s="70">
        <v>59</v>
      </c>
      <c r="J47" s="64"/>
    </row>
    <row r="48" spans="1:10" ht="30" customHeight="1" thickBot="1">
      <c r="A48" s="228"/>
      <c r="B48" s="228"/>
      <c r="C48" s="69" t="s">
        <v>137</v>
      </c>
      <c r="D48" s="70">
        <v>3</v>
      </c>
      <c r="E48" s="70">
        <v>3</v>
      </c>
      <c r="F48" s="70"/>
      <c r="G48" s="70"/>
      <c r="H48" s="70">
        <v>2.86</v>
      </c>
      <c r="I48" s="70">
        <v>11.7</v>
      </c>
      <c r="J48" s="64"/>
    </row>
    <row r="49" spans="1:10" ht="30" customHeight="1" thickBot="1">
      <c r="A49" s="229"/>
      <c r="B49" s="229"/>
      <c r="C49" s="69" t="s">
        <v>146</v>
      </c>
      <c r="D49" s="153">
        <v>6</v>
      </c>
      <c r="E49" s="153">
        <v>6</v>
      </c>
      <c r="F49" s="153">
        <v>0.02</v>
      </c>
      <c r="G49" s="153">
        <v>4.71</v>
      </c>
      <c r="H49" s="153">
        <v>0.03</v>
      </c>
      <c r="I49" s="153">
        <v>44.04</v>
      </c>
      <c r="J49" s="64"/>
    </row>
    <row r="50" spans="1:10" ht="30" customHeight="1" thickBot="1">
      <c r="A50" s="184"/>
      <c r="B50" s="184"/>
      <c r="C50" s="184"/>
      <c r="D50" s="184"/>
      <c r="E50" s="184"/>
      <c r="F50" s="58">
        <f>SUM(F46:F49)</f>
        <v>4.7699999999999996</v>
      </c>
      <c r="G50" s="58">
        <f t="shared" ref="G50:I50" si="3">SUM(G46:G49)</f>
        <v>8.26</v>
      </c>
      <c r="H50" s="58">
        <f t="shared" si="3"/>
        <v>24.49</v>
      </c>
      <c r="I50" s="58">
        <f t="shared" si="3"/>
        <v>195.23999999999998</v>
      </c>
      <c r="J50" s="64"/>
    </row>
    <row r="51" spans="1:10" ht="30" customHeight="1" thickBot="1">
      <c r="A51" s="265" t="s">
        <v>108</v>
      </c>
      <c r="B51" s="201">
        <v>150</v>
      </c>
      <c r="C51" s="56" t="s">
        <v>38</v>
      </c>
      <c r="D51" s="153">
        <v>1</v>
      </c>
      <c r="E51" s="153">
        <v>1</v>
      </c>
      <c r="F51" s="153">
        <v>24.2</v>
      </c>
      <c r="G51" s="153">
        <v>17.5</v>
      </c>
      <c r="H51" s="153">
        <v>24.4</v>
      </c>
      <c r="I51" s="153">
        <v>3.8</v>
      </c>
      <c r="J51" s="64"/>
    </row>
    <row r="52" spans="1:10" ht="30" customHeight="1" thickBot="1">
      <c r="A52" s="266"/>
      <c r="B52" s="224"/>
      <c r="C52" s="56" t="s">
        <v>48</v>
      </c>
      <c r="D52" s="57">
        <v>100</v>
      </c>
      <c r="E52" s="57">
        <v>100</v>
      </c>
      <c r="F52" s="57">
        <v>2.8</v>
      </c>
      <c r="G52" s="57">
        <v>3.2</v>
      </c>
      <c r="H52" s="57">
        <v>4.7</v>
      </c>
      <c r="I52" s="57">
        <v>59</v>
      </c>
      <c r="J52" s="64"/>
    </row>
    <row r="53" spans="1:10" ht="30" customHeight="1" thickBot="1">
      <c r="A53" s="267"/>
      <c r="B53" s="225"/>
      <c r="C53" s="56" t="s">
        <v>47</v>
      </c>
      <c r="D53" s="57">
        <v>11</v>
      </c>
      <c r="E53" s="57">
        <v>11</v>
      </c>
      <c r="F53" s="57"/>
      <c r="G53" s="57"/>
      <c r="H53" s="57">
        <v>10.49</v>
      </c>
      <c r="I53" s="57">
        <v>42.9</v>
      </c>
      <c r="J53" s="64"/>
    </row>
    <row r="54" spans="1:10" ht="30" customHeight="1" thickBot="1">
      <c r="A54" s="184"/>
      <c r="B54" s="184"/>
      <c r="C54" s="184"/>
      <c r="D54" s="184"/>
      <c r="E54" s="184"/>
      <c r="F54" s="58">
        <f>SUM(F51:F53)</f>
        <v>27</v>
      </c>
      <c r="G54" s="58">
        <f>SUM(G51:G53)</f>
        <v>20.7</v>
      </c>
      <c r="H54" s="58">
        <f>SUM(H51:H53)</f>
        <v>39.589999999999996</v>
      </c>
      <c r="I54" s="58">
        <f>SUM(I51:I53)</f>
        <v>105.69999999999999</v>
      </c>
      <c r="J54" s="64"/>
    </row>
    <row r="55" spans="1:10" ht="30" customHeight="1" thickBot="1">
      <c r="A55" s="136" t="s">
        <v>407</v>
      </c>
      <c r="B55" s="134">
        <v>38</v>
      </c>
      <c r="C55" s="115" t="s">
        <v>412</v>
      </c>
      <c r="D55" s="169">
        <v>38</v>
      </c>
      <c r="E55" s="169">
        <v>38</v>
      </c>
      <c r="F55" s="169">
        <v>2.2000000000000002</v>
      </c>
      <c r="G55" s="169">
        <v>22.42</v>
      </c>
      <c r="H55" s="169">
        <v>10.26</v>
      </c>
      <c r="I55" s="169">
        <v>203.4</v>
      </c>
      <c r="J55" s="64"/>
    </row>
    <row r="56" spans="1:10" ht="30" customHeight="1" thickBot="1">
      <c r="A56" s="184"/>
      <c r="B56" s="197"/>
      <c r="C56" s="197"/>
      <c r="D56" s="197"/>
      <c r="E56" s="197"/>
      <c r="F56" s="197"/>
      <c r="G56" s="197"/>
      <c r="H56" s="197"/>
      <c r="I56" s="197"/>
      <c r="J56" s="64"/>
    </row>
    <row r="57" spans="1:10" ht="30" customHeight="1" thickBot="1">
      <c r="A57" s="65" t="s">
        <v>204</v>
      </c>
      <c r="B57" s="66">
        <v>30</v>
      </c>
      <c r="C57" s="67" t="s">
        <v>54</v>
      </c>
      <c r="D57" s="153">
        <v>30</v>
      </c>
      <c r="E57" s="153">
        <v>30</v>
      </c>
      <c r="F57" s="153">
        <v>2.13</v>
      </c>
      <c r="G57" s="153">
        <v>0.33</v>
      </c>
      <c r="H57" s="153">
        <v>13.9</v>
      </c>
      <c r="I57" s="153">
        <v>68.7</v>
      </c>
      <c r="J57" s="64"/>
    </row>
    <row r="58" spans="1:10" ht="30" customHeight="1" thickBot="1">
      <c r="A58" s="182" t="s">
        <v>34</v>
      </c>
      <c r="B58" s="182"/>
      <c r="C58" s="182"/>
      <c r="D58" s="182"/>
      <c r="E58" s="182"/>
      <c r="F58" s="58">
        <f>F50+F54+F55+F57</f>
        <v>36.1</v>
      </c>
      <c r="G58" s="170">
        <f t="shared" ref="G58:I58" si="4">G50+G54+G55+G57</f>
        <v>51.71</v>
      </c>
      <c r="H58" s="170">
        <f t="shared" si="4"/>
        <v>88.240000000000009</v>
      </c>
      <c r="I58" s="170">
        <f t="shared" si="4"/>
        <v>573.04</v>
      </c>
      <c r="J58" s="64"/>
    </row>
    <row r="59" spans="1:10" ht="30" customHeight="1" thickBot="1">
      <c r="A59" s="182" t="s">
        <v>35</v>
      </c>
      <c r="B59" s="182"/>
      <c r="C59" s="182"/>
      <c r="D59" s="182"/>
      <c r="E59" s="182"/>
      <c r="F59" s="58">
        <f>F21+F23+F44+F58</f>
        <v>83.72</v>
      </c>
      <c r="G59" s="170">
        <f t="shared" ref="G59:I59" si="5">G21+G23+G44+G58</f>
        <v>99.02000000000001</v>
      </c>
      <c r="H59" s="170">
        <f t="shared" si="5"/>
        <v>221.68</v>
      </c>
      <c r="I59" s="170">
        <f t="shared" si="5"/>
        <v>1746.5400000000002</v>
      </c>
      <c r="J59" s="64"/>
    </row>
    <row r="60" spans="1:10" ht="25.5">
      <c r="A60" s="41"/>
      <c r="B60" s="41"/>
      <c r="C60" s="42"/>
      <c r="D60" s="43"/>
      <c r="E60" s="43"/>
      <c r="F60" s="43"/>
      <c r="G60" s="43"/>
      <c r="H60" s="43"/>
      <c r="I60" s="43"/>
    </row>
    <row r="61" spans="1:10" ht="26.25">
      <c r="A61" s="7"/>
      <c r="B61" s="7"/>
      <c r="C61" s="8"/>
      <c r="D61" s="9"/>
      <c r="E61" s="9"/>
      <c r="F61" s="9"/>
      <c r="G61" s="9"/>
      <c r="H61" s="9"/>
      <c r="I61" s="9"/>
    </row>
    <row r="62" spans="1:10" ht="26.25">
      <c r="A62" s="7"/>
      <c r="B62" s="7"/>
      <c r="C62" s="8"/>
      <c r="D62" s="9"/>
      <c r="E62" s="9"/>
      <c r="F62" s="9"/>
      <c r="G62" s="9"/>
      <c r="H62" s="9"/>
      <c r="I62" s="9"/>
    </row>
  </sheetData>
  <mergeCells count="34">
    <mergeCell ref="A14:A15"/>
    <mergeCell ref="B14:B15"/>
    <mergeCell ref="A31:A37"/>
    <mergeCell ref="B31:B37"/>
    <mergeCell ref="A39:A41"/>
    <mergeCell ref="B39:B41"/>
    <mergeCell ref="A24:I24"/>
    <mergeCell ref="A16:E16"/>
    <mergeCell ref="A6:I6"/>
    <mergeCell ref="A8:I8"/>
    <mergeCell ref="A9:A12"/>
    <mergeCell ref="B9:B12"/>
    <mergeCell ref="A13:E13"/>
    <mergeCell ref="A50:E50"/>
    <mergeCell ref="A38:E38"/>
    <mergeCell ref="A42:E42"/>
    <mergeCell ref="A17:A19"/>
    <mergeCell ref="B17:B19"/>
    <mergeCell ref="A20:E20"/>
    <mergeCell ref="A21:E21"/>
    <mergeCell ref="A22:I22"/>
    <mergeCell ref="A44:E44"/>
    <mergeCell ref="A45:I45"/>
    <mergeCell ref="A25:A29"/>
    <mergeCell ref="B25:B29"/>
    <mergeCell ref="A30:E30"/>
    <mergeCell ref="A46:A49"/>
    <mergeCell ref="B46:B49"/>
    <mergeCell ref="A51:A53"/>
    <mergeCell ref="B51:B53"/>
    <mergeCell ref="A54:E54"/>
    <mergeCell ref="A58:E58"/>
    <mergeCell ref="A59:E59"/>
    <mergeCell ref="A56:I56"/>
  </mergeCells>
  <pageMargins left="0.7" right="0.7" top="0.75" bottom="0.75" header="0.3" footer="0.3"/>
  <pageSetup paperSize="9" scale="37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>
  <dimension ref="A3:I60"/>
  <sheetViews>
    <sheetView view="pageBreakPreview" zoomScale="60" zoomScaleNormal="89" workbookViewId="0">
      <selection activeCell="F4" sqref="F4"/>
    </sheetView>
  </sheetViews>
  <sheetFormatPr defaultRowHeight="15"/>
  <cols>
    <col min="1" max="1" width="44.7109375" style="5" customWidth="1"/>
    <col min="2" max="2" width="18.7109375" style="5" customWidth="1"/>
    <col min="3" max="3" width="44.7109375" customWidth="1"/>
    <col min="4" max="8" width="16.7109375" style="4" customWidth="1"/>
    <col min="9" max="9" width="23.5703125" style="4" customWidth="1"/>
  </cols>
  <sheetData>
    <row r="3" spans="1:9" ht="33">
      <c r="A3" s="47"/>
      <c r="B3" s="48"/>
      <c r="C3" s="49" t="s">
        <v>297</v>
      </c>
      <c r="D3" s="50"/>
      <c r="E3" s="50"/>
      <c r="F3" s="50"/>
      <c r="G3" s="50"/>
      <c r="H3" s="50"/>
      <c r="I3" s="93" t="s">
        <v>391</v>
      </c>
    </row>
    <row r="4" spans="1:9" ht="27" thickBot="1">
      <c r="A4" s="47"/>
      <c r="B4" s="51"/>
      <c r="C4" s="50" t="s">
        <v>326</v>
      </c>
      <c r="D4" s="50"/>
      <c r="E4" s="50"/>
      <c r="F4" s="50"/>
      <c r="G4" s="50">
        <v>4</v>
      </c>
      <c r="H4" s="50" t="s">
        <v>291</v>
      </c>
      <c r="I4" s="50"/>
    </row>
    <row r="5" spans="1:9" ht="59.25" customHeight="1" thickBot="1">
      <c r="A5" s="52" t="s">
        <v>0</v>
      </c>
      <c r="B5" s="52" t="s">
        <v>1</v>
      </c>
      <c r="C5" s="52" t="s">
        <v>2</v>
      </c>
      <c r="D5" s="52" t="s">
        <v>3</v>
      </c>
      <c r="E5" s="52" t="s">
        <v>4</v>
      </c>
      <c r="F5" s="52" t="s">
        <v>5</v>
      </c>
      <c r="G5" s="52" t="s">
        <v>6</v>
      </c>
      <c r="H5" s="52" t="s">
        <v>7</v>
      </c>
      <c r="I5" s="53" t="s">
        <v>8</v>
      </c>
    </row>
    <row r="6" spans="1:9" ht="30" customHeight="1" thickBot="1">
      <c r="A6" s="182" t="s">
        <v>9</v>
      </c>
      <c r="B6" s="182"/>
      <c r="C6" s="182"/>
      <c r="D6" s="182"/>
      <c r="E6" s="182"/>
      <c r="F6" s="182"/>
      <c r="G6" s="182"/>
      <c r="H6" s="182"/>
      <c r="I6" s="182"/>
    </row>
    <row r="7" spans="1:9" ht="30" customHeight="1" thickBot="1">
      <c r="A7" s="54" t="s">
        <v>10</v>
      </c>
      <c r="B7" s="157">
        <v>85</v>
      </c>
      <c r="C7" s="115" t="s">
        <v>10</v>
      </c>
      <c r="D7" s="155">
        <v>85</v>
      </c>
      <c r="E7" s="167">
        <v>85</v>
      </c>
      <c r="F7" s="167">
        <v>0.6</v>
      </c>
      <c r="G7" s="167"/>
      <c r="H7" s="167">
        <v>9.93</v>
      </c>
      <c r="I7" s="167">
        <v>1.06</v>
      </c>
    </row>
    <row r="8" spans="1:9" ht="30" customHeight="1" thickBot="1">
      <c r="A8" s="184"/>
      <c r="B8" s="184"/>
      <c r="C8" s="184"/>
      <c r="D8" s="184"/>
      <c r="E8" s="184"/>
      <c r="F8" s="184"/>
      <c r="G8" s="184"/>
      <c r="H8" s="184"/>
      <c r="I8" s="184"/>
    </row>
    <row r="9" spans="1:9" ht="30" customHeight="1" thickBot="1">
      <c r="A9" s="183" t="s">
        <v>105</v>
      </c>
      <c r="B9" s="181">
        <v>200</v>
      </c>
      <c r="C9" s="56" t="s">
        <v>101</v>
      </c>
      <c r="D9" s="57">
        <v>20</v>
      </c>
      <c r="E9" s="57">
        <v>20</v>
      </c>
      <c r="F9" s="57">
        <v>2.16</v>
      </c>
      <c r="G9" s="57">
        <v>1.2</v>
      </c>
      <c r="H9" s="57">
        <v>12.22</v>
      </c>
      <c r="I9" s="57">
        <v>70.2</v>
      </c>
    </row>
    <row r="10" spans="1:9" ht="30" customHeight="1" thickBot="1">
      <c r="A10" s="183"/>
      <c r="B10" s="181"/>
      <c r="C10" s="56" t="s">
        <v>11</v>
      </c>
      <c r="D10" s="57">
        <v>5</v>
      </c>
      <c r="E10" s="57">
        <v>5</v>
      </c>
      <c r="F10" s="57">
        <v>0.02</v>
      </c>
      <c r="G10" s="57">
        <v>3.92</v>
      </c>
      <c r="H10" s="57">
        <v>0.02</v>
      </c>
      <c r="I10" s="57">
        <v>36.700000000000003</v>
      </c>
    </row>
    <row r="11" spans="1:9" ht="30" customHeight="1" thickBot="1">
      <c r="A11" s="183"/>
      <c r="B11" s="181"/>
      <c r="C11" s="56" t="s">
        <v>25</v>
      </c>
      <c r="D11" s="57">
        <v>100</v>
      </c>
      <c r="E11" s="57">
        <v>100</v>
      </c>
      <c r="F11" s="57">
        <v>2.8</v>
      </c>
      <c r="G11" s="57">
        <v>3.2</v>
      </c>
      <c r="H11" s="57">
        <v>4.7</v>
      </c>
      <c r="I11" s="57">
        <v>59</v>
      </c>
    </row>
    <row r="12" spans="1:9" ht="30" customHeight="1" thickBot="1">
      <c r="A12" s="183"/>
      <c r="B12" s="181"/>
      <c r="C12" s="56" t="s">
        <v>47</v>
      </c>
      <c r="D12" s="57">
        <v>3</v>
      </c>
      <c r="E12" s="57">
        <v>3</v>
      </c>
      <c r="F12" s="57"/>
      <c r="G12" s="57"/>
      <c r="H12" s="57">
        <v>2.86</v>
      </c>
      <c r="I12" s="57">
        <v>11.7</v>
      </c>
    </row>
    <row r="13" spans="1:9" ht="30" customHeight="1" thickBot="1">
      <c r="A13" s="184"/>
      <c r="B13" s="184"/>
      <c r="C13" s="184"/>
      <c r="D13" s="184"/>
      <c r="E13" s="184"/>
      <c r="F13" s="58">
        <f>SUM(F9:F12)</f>
        <v>4.9800000000000004</v>
      </c>
      <c r="G13" s="170">
        <f t="shared" ref="G13:I13" si="0">SUM(G9:G12)</f>
        <v>8.32</v>
      </c>
      <c r="H13" s="170">
        <f t="shared" si="0"/>
        <v>19.8</v>
      </c>
      <c r="I13" s="170">
        <f t="shared" si="0"/>
        <v>177.6</v>
      </c>
    </row>
    <row r="14" spans="1:9" ht="30" customHeight="1" thickBot="1">
      <c r="A14" s="180" t="s">
        <v>373</v>
      </c>
      <c r="B14" s="185" t="s">
        <v>370</v>
      </c>
      <c r="C14" s="56" t="s">
        <v>12</v>
      </c>
      <c r="D14" s="57">
        <v>30</v>
      </c>
      <c r="E14" s="57">
        <v>30</v>
      </c>
      <c r="F14" s="57">
        <v>2.13</v>
      </c>
      <c r="G14" s="57">
        <v>0.33</v>
      </c>
      <c r="H14" s="57">
        <v>13.9</v>
      </c>
      <c r="I14" s="57">
        <v>68.7</v>
      </c>
    </row>
    <row r="15" spans="1:9" ht="30" customHeight="1" thickBot="1">
      <c r="A15" s="226"/>
      <c r="B15" s="182"/>
      <c r="C15" s="56" t="s">
        <v>13</v>
      </c>
      <c r="D15" s="149">
        <v>5</v>
      </c>
      <c r="E15" s="149">
        <v>5</v>
      </c>
      <c r="F15" s="149">
        <v>1.3</v>
      </c>
      <c r="G15" s="149">
        <v>1.35</v>
      </c>
      <c r="H15" s="149"/>
      <c r="I15" s="149">
        <v>17.350000000000001</v>
      </c>
    </row>
    <row r="16" spans="1:9" ht="30" customHeight="1" thickBot="1">
      <c r="A16" s="184"/>
      <c r="B16" s="184"/>
      <c r="C16" s="184"/>
      <c r="D16" s="184"/>
      <c r="E16" s="184"/>
      <c r="F16" s="58">
        <f>SUM(F14:F15)</f>
        <v>3.4299999999999997</v>
      </c>
      <c r="G16" s="58">
        <f>SUM(G14:G15)</f>
        <v>1.6800000000000002</v>
      </c>
      <c r="H16" s="58">
        <f>SUM(H14:H15)</f>
        <v>13.9</v>
      </c>
      <c r="I16" s="58">
        <f>SUM(I14:I15)</f>
        <v>86.050000000000011</v>
      </c>
    </row>
    <row r="17" spans="1:9" ht="30" customHeight="1" thickBot="1">
      <c r="A17" s="183" t="s">
        <v>56</v>
      </c>
      <c r="B17" s="181">
        <v>200</v>
      </c>
      <c r="C17" s="56" t="s">
        <v>44</v>
      </c>
      <c r="D17" s="151">
        <v>1.4</v>
      </c>
      <c r="E17" s="151">
        <v>1.4</v>
      </c>
      <c r="F17" s="151">
        <v>0.06</v>
      </c>
      <c r="G17" s="151"/>
      <c r="H17" s="151">
        <v>0.9</v>
      </c>
      <c r="I17" s="151">
        <v>4.0999999999999996</v>
      </c>
    </row>
    <row r="18" spans="1:9" ht="30" customHeight="1" thickBot="1">
      <c r="A18" s="183"/>
      <c r="B18" s="181"/>
      <c r="C18" s="56" t="s">
        <v>25</v>
      </c>
      <c r="D18" s="57">
        <v>100</v>
      </c>
      <c r="E18" s="57">
        <v>100</v>
      </c>
      <c r="F18" s="57">
        <v>2.8</v>
      </c>
      <c r="G18" s="57">
        <v>3.2</v>
      </c>
      <c r="H18" s="57">
        <v>4.7</v>
      </c>
      <c r="I18" s="57">
        <v>59</v>
      </c>
    </row>
    <row r="19" spans="1:9" ht="30" customHeight="1" thickBot="1">
      <c r="A19" s="183"/>
      <c r="B19" s="181"/>
      <c r="C19" s="56" t="s">
        <v>14</v>
      </c>
      <c r="D19" s="153">
        <v>10</v>
      </c>
      <c r="E19" s="153">
        <v>10</v>
      </c>
      <c r="F19" s="153"/>
      <c r="G19" s="153"/>
      <c r="H19" s="153">
        <v>9.5500000000000007</v>
      </c>
      <c r="I19" s="153">
        <v>39</v>
      </c>
    </row>
    <row r="20" spans="1:9" ht="30" customHeight="1" thickBot="1">
      <c r="A20" s="184"/>
      <c r="B20" s="184"/>
      <c r="C20" s="184"/>
      <c r="D20" s="184"/>
      <c r="E20" s="184"/>
      <c r="F20" s="58">
        <f>SUM(F17:F19)</f>
        <v>2.86</v>
      </c>
      <c r="G20" s="58">
        <f>SUM(G17:G19)</f>
        <v>3.2</v>
      </c>
      <c r="H20" s="58">
        <f>SUM(H17:H19)</f>
        <v>15.150000000000002</v>
      </c>
      <c r="I20" s="58">
        <f>SUM(I17:I19)</f>
        <v>102.1</v>
      </c>
    </row>
    <row r="21" spans="1:9" ht="30" customHeight="1" thickBot="1">
      <c r="A21" s="182" t="s">
        <v>33</v>
      </c>
      <c r="B21" s="182"/>
      <c r="C21" s="182"/>
      <c r="D21" s="182"/>
      <c r="E21" s="182"/>
      <c r="F21" s="58">
        <f>F7+F13+F16+F20</f>
        <v>11.87</v>
      </c>
      <c r="G21" s="170">
        <f t="shared" ref="G21:I21" si="1">G7+G13+G16+G20</f>
        <v>13.2</v>
      </c>
      <c r="H21" s="170">
        <f t="shared" si="1"/>
        <v>58.78</v>
      </c>
      <c r="I21" s="170">
        <f t="shared" si="1"/>
        <v>366.81000000000006</v>
      </c>
    </row>
    <row r="22" spans="1:9" ht="30" customHeight="1" thickBot="1">
      <c r="A22" s="238" t="s">
        <v>15</v>
      </c>
      <c r="B22" s="238"/>
      <c r="C22" s="238"/>
      <c r="D22" s="238"/>
      <c r="E22" s="238"/>
      <c r="F22" s="238"/>
      <c r="G22" s="238"/>
      <c r="H22" s="238"/>
      <c r="I22" s="238"/>
    </row>
    <row r="23" spans="1:9" ht="30" customHeight="1" thickBot="1">
      <c r="A23" s="54" t="s">
        <v>53</v>
      </c>
      <c r="B23" s="55">
        <v>125</v>
      </c>
      <c r="C23" s="56" t="s">
        <v>16</v>
      </c>
      <c r="D23" s="57">
        <v>125</v>
      </c>
      <c r="E23" s="57">
        <v>125</v>
      </c>
      <c r="F23" s="57"/>
      <c r="G23" s="57"/>
      <c r="H23" s="57">
        <v>8.75</v>
      </c>
      <c r="I23" s="57">
        <v>35</v>
      </c>
    </row>
    <row r="24" spans="1:9" ht="30" customHeight="1" thickBot="1">
      <c r="A24" s="182" t="s">
        <v>17</v>
      </c>
      <c r="B24" s="182"/>
      <c r="C24" s="182"/>
      <c r="D24" s="182"/>
      <c r="E24" s="182"/>
      <c r="F24" s="182"/>
      <c r="G24" s="182"/>
      <c r="H24" s="182"/>
      <c r="I24" s="182"/>
    </row>
    <row r="25" spans="1:9" ht="30" customHeight="1" thickBot="1">
      <c r="A25" s="180" t="s">
        <v>106</v>
      </c>
      <c r="B25" s="185" t="s">
        <v>42</v>
      </c>
      <c r="C25" s="56" t="s">
        <v>21</v>
      </c>
      <c r="D25" s="57">
        <v>60</v>
      </c>
      <c r="E25" s="57">
        <v>42</v>
      </c>
      <c r="F25" s="57">
        <v>0.84</v>
      </c>
      <c r="G25" s="57">
        <v>0.16</v>
      </c>
      <c r="H25" s="57">
        <v>6.84</v>
      </c>
      <c r="I25" s="57">
        <v>33.6</v>
      </c>
    </row>
    <row r="26" spans="1:9" ht="30" customHeight="1" thickBot="1">
      <c r="A26" s="180"/>
      <c r="B26" s="185"/>
      <c r="C26" s="56" t="s">
        <v>50</v>
      </c>
      <c r="D26" s="57">
        <v>29</v>
      </c>
      <c r="E26" s="57">
        <v>20</v>
      </c>
      <c r="F26" s="57">
        <v>5.28</v>
      </c>
      <c r="G26" s="57">
        <v>4.57</v>
      </c>
      <c r="H26" s="57"/>
      <c r="I26" s="57">
        <v>62.28</v>
      </c>
    </row>
    <row r="27" spans="1:9" ht="30" customHeight="1" thickBot="1">
      <c r="A27" s="180"/>
      <c r="B27" s="185"/>
      <c r="C27" s="56" t="s">
        <v>49</v>
      </c>
      <c r="D27" s="57">
        <v>15</v>
      </c>
      <c r="E27" s="57">
        <v>12</v>
      </c>
      <c r="F27" s="57">
        <v>0.52</v>
      </c>
      <c r="G27" s="57"/>
      <c r="H27" s="57">
        <v>3.12</v>
      </c>
      <c r="I27" s="57">
        <v>15.08</v>
      </c>
    </row>
    <row r="28" spans="1:9" ht="30" customHeight="1" thickBot="1">
      <c r="A28" s="180"/>
      <c r="B28" s="185"/>
      <c r="C28" s="56" t="s">
        <v>99</v>
      </c>
      <c r="D28" s="57">
        <v>10</v>
      </c>
      <c r="E28" s="57">
        <v>10</v>
      </c>
      <c r="F28" s="57">
        <v>0.93</v>
      </c>
      <c r="G28" s="57">
        <v>0.1</v>
      </c>
      <c r="H28" s="57">
        <v>6.97</v>
      </c>
      <c r="I28" s="57">
        <v>31.7</v>
      </c>
    </row>
    <row r="29" spans="1:9" ht="30" customHeight="1" thickBot="1">
      <c r="A29" s="180"/>
      <c r="B29" s="185"/>
      <c r="C29" s="56" t="s">
        <v>69</v>
      </c>
      <c r="D29" s="57">
        <v>10</v>
      </c>
      <c r="E29" s="57">
        <v>8</v>
      </c>
      <c r="F29" s="57">
        <v>0.11</v>
      </c>
      <c r="G29" s="57"/>
      <c r="H29" s="57">
        <v>0.73</v>
      </c>
      <c r="I29" s="57">
        <v>3.3</v>
      </c>
    </row>
    <row r="30" spans="1:9" ht="30" customHeight="1" thickBot="1">
      <c r="A30" s="184"/>
      <c r="B30" s="184"/>
      <c r="C30" s="184"/>
      <c r="D30" s="184"/>
      <c r="E30" s="184"/>
      <c r="F30" s="58">
        <f>SUM(F25:F29)</f>
        <v>7.6800000000000006</v>
      </c>
      <c r="G30" s="58">
        <f>SUM(G25:G29)</f>
        <v>4.83</v>
      </c>
      <c r="H30" s="58">
        <f>SUM(H25:H29)</f>
        <v>17.66</v>
      </c>
      <c r="I30" s="134">
        <f>SUM(I25:I29)</f>
        <v>145.96</v>
      </c>
    </row>
    <row r="31" spans="1:9" ht="30" customHeight="1" thickBot="1">
      <c r="A31" s="180" t="s">
        <v>71</v>
      </c>
      <c r="B31" s="185" t="s">
        <v>42</v>
      </c>
      <c r="C31" s="59" t="s">
        <v>50</v>
      </c>
      <c r="D31" s="158">
        <v>50</v>
      </c>
      <c r="E31" s="158">
        <v>35</v>
      </c>
      <c r="F31" s="158">
        <v>7</v>
      </c>
      <c r="G31" s="158">
        <v>3.42</v>
      </c>
      <c r="H31" s="158"/>
      <c r="I31" s="158">
        <v>58.8</v>
      </c>
    </row>
    <row r="32" spans="1:9" ht="30" customHeight="1" thickBot="1">
      <c r="A32" s="180"/>
      <c r="B32" s="185"/>
      <c r="C32" s="59" t="s">
        <v>25</v>
      </c>
      <c r="D32" s="57">
        <v>50</v>
      </c>
      <c r="E32" s="57">
        <v>50</v>
      </c>
      <c r="F32" s="57">
        <v>1.4</v>
      </c>
      <c r="G32" s="57">
        <v>1.6</v>
      </c>
      <c r="H32" s="57">
        <v>2.35</v>
      </c>
      <c r="I32" s="57">
        <v>29</v>
      </c>
    </row>
    <row r="33" spans="1:9" ht="30" customHeight="1" thickBot="1">
      <c r="A33" s="180"/>
      <c r="B33" s="185"/>
      <c r="C33" s="56" t="s">
        <v>63</v>
      </c>
      <c r="D33" s="57">
        <v>4</v>
      </c>
      <c r="E33" s="57">
        <v>3.48</v>
      </c>
      <c r="F33" s="57">
        <v>0.64</v>
      </c>
      <c r="G33" s="57">
        <v>1.03</v>
      </c>
      <c r="H33" s="57">
        <v>0.01</v>
      </c>
      <c r="I33" s="57">
        <v>11.5</v>
      </c>
    </row>
    <row r="34" spans="1:9" ht="30" customHeight="1" thickBot="1">
      <c r="A34" s="180"/>
      <c r="B34" s="185"/>
      <c r="C34" s="56" t="s">
        <v>11</v>
      </c>
      <c r="D34" s="57">
        <v>6</v>
      </c>
      <c r="E34" s="57">
        <v>6</v>
      </c>
      <c r="F34" s="153">
        <v>0.02</v>
      </c>
      <c r="G34" s="153">
        <v>4.71</v>
      </c>
      <c r="H34" s="153">
        <v>0.03</v>
      </c>
      <c r="I34" s="153">
        <v>44.04</v>
      </c>
    </row>
    <row r="35" spans="1:9" ht="30" customHeight="1" thickBot="1">
      <c r="A35" s="180"/>
      <c r="B35" s="185"/>
      <c r="C35" s="56" t="s">
        <v>69</v>
      </c>
      <c r="D35" s="57">
        <v>15</v>
      </c>
      <c r="E35" s="57">
        <v>12</v>
      </c>
      <c r="F35" s="57">
        <v>0.24</v>
      </c>
      <c r="G35" s="57"/>
      <c r="H35" s="57">
        <v>1.0900000000000001</v>
      </c>
      <c r="I35" s="57">
        <v>4.9000000000000004</v>
      </c>
    </row>
    <row r="36" spans="1:9" ht="30" customHeight="1" thickBot="1">
      <c r="A36" s="226"/>
      <c r="B36" s="182"/>
      <c r="C36" s="56" t="s">
        <v>80</v>
      </c>
      <c r="D36" s="57">
        <v>240</v>
      </c>
      <c r="E36" s="57">
        <v>170</v>
      </c>
      <c r="F36" s="57">
        <v>0.32</v>
      </c>
      <c r="G36" s="57">
        <v>0.64</v>
      </c>
      <c r="H36" s="57">
        <v>26.08</v>
      </c>
      <c r="I36" s="57">
        <v>128</v>
      </c>
    </row>
    <row r="37" spans="1:9" ht="30" customHeight="1" thickBot="1">
      <c r="A37" s="226"/>
      <c r="B37" s="182"/>
      <c r="C37" s="56" t="s">
        <v>19</v>
      </c>
      <c r="D37" s="57">
        <v>4</v>
      </c>
      <c r="E37" s="57">
        <v>4</v>
      </c>
      <c r="F37" s="57"/>
      <c r="G37" s="57">
        <v>3.75</v>
      </c>
      <c r="H37" s="57"/>
      <c r="I37" s="57">
        <v>34.92</v>
      </c>
    </row>
    <row r="38" spans="1:9" ht="30" customHeight="1" thickBot="1">
      <c r="A38" s="184"/>
      <c r="B38" s="184"/>
      <c r="C38" s="184"/>
      <c r="D38" s="184"/>
      <c r="E38" s="184"/>
      <c r="F38" s="58">
        <f>SUM(F31:F37)</f>
        <v>9.620000000000001</v>
      </c>
      <c r="G38" s="134">
        <f t="shared" ref="G38:I38" si="2">SUM(G31:G37)</f>
        <v>15.15</v>
      </c>
      <c r="H38" s="134">
        <f t="shared" si="2"/>
        <v>29.56</v>
      </c>
      <c r="I38" s="134">
        <f t="shared" si="2"/>
        <v>311.16000000000003</v>
      </c>
    </row>
    <row r="39" spans="1:9" ht="30" customHeight="1" thickBot="1">
      <c r="A39" s="180" t="s">
        <v>51</v>
      </c>
      <c r="B39" s="181">
        <v>200</v>
      </c>
      <c r="C39" s="56" t="s">
        <v>27</v>
      </c>
      <c r="D39" s="57">
        <v>9</v>
      </c>
      <c r="E39" s="57">
        <v>9</v>
      </c>
      <c r="F39" s="57">
        <v>0.4</v>
      </c>
      <c r="G39" s="57"/>
      <c r="H39" s="57">
        <v>0.56000000000000005</v>
      </c>
      <c r="I39" s="57">
        <v>25.11</v>
      </c>
    </row>
    <row r="40" spans="1:9" ht="30" customHeight="1" thickBot="1">
      <c r="A40" s="180"/>
      <c r="B40" s="181"/>
      <c r="C40" s="56" t="s">
        <v>14</v>
      </c>
      <c r="D40" s="153">
        <v>10</v>
      </c>
      <c r="E40" s="153">
        <v>10</v>
      </c>
      <c r="F40" s="153"/>
      <c r="G40" s="153"/>
      <c r="H40" s="153">
        <v>9.5500000000000007</v>
      </c>
      <c r="I40" s="153">
        <v>39</v>
      </c>
    </row>
    <row r="41" spans="1:9" ht="30" customHeight="1" thickBot="1">
      <c r="A41" s="184"/>
      <c r="B41" s="184"/>
      <c r="C41" s="184"/>
      <c r="D41" s="184"/>
      <c r="E41" s="184"/>
      <c r="F41" s="58">
        <f>SUM(F39:F40)</f>
        <v>0.4</v>
      </c>
      <c r="G41" s="58">
        <f>SUM(G39:G40)</f>
        <v>0</v>
      </c>
      <c r="H41" s="58">
        <f>SUM(H39:H40)</f>
        <v>10.110000000000001</v>
      </c>
      <c r="I41" s="58">
        <f>SUM(I39:I40)</f>
        <v>64.11</v>
      </c>
    </row>
    <row r="42" spans="1:9" ht="30" customHeight="1" thickBot="1">
      <c r="A42" s="54" t="s">
        <v>52</v>
      </c>
      <c r="B42" s="150">
        <v>30</v>
      </c>
      <c r="C42" s="56" t="s">
        <v>28</v>
      </c>
      <c r="D42" s="149">
        <v>30</v>
      </c>
      <c r="E42" s="149">
        <v>30</v>
      </c>
      <c r="F42" s="149">
        <v>1.56</v>
      </c>
      <c r="G42" s="149">
        <v>0.36</v>
      </c>
      <c r="H42" s="149">
        <v>13.28</v>
      </c>
      <c r="I42" s="149">
        <v>64.2</v>
      </c>
    </row>
    <row r="43" spans="1:9" ht="30" customHeight="1" thickBot="1">
      <c r="A43" s="182" t="s">
        <v>32</v>
      </c>
      <c r="B43" s="182"/>
      <c r="C43" s="182"/>
      <c r="D43" s="182"/>
      <c r="E43" s="182"/>
      <c r="F43" s="58">
        <f>F30+F38+F41+F42</f>
        <v>19.259999999999998</v>
      </c>
      <c r="G43" s="170">
        <f t="shared" ref="G43:I43" si="3">G30+G38+G41+G42</f>
        <v>20.34</v>
      </c>
      <c r="H43" s="170">
        <f t="shared" si="3"/>
        <v>70.61</v>
      </c>
      <c r="I43" s="170">
        <f t="shared" si="3"/>
        <v>585.43000000000006</v>
      </c>
    </row>
    <row r="44" spans="1:9" ht="30" customHeight="1" thickBot="1">
      <c r="A44" s="182" t="s">
        <v>29</v>
      </c>
      <c r="B44" s="182"/>
      <c r="C44" s="182"/>
      <c r="D44" s="182"/>
      <c r="E44" s="182"/>
      <c r="F44" s="182"/>
      <c r="G44" s="182"/>
      <c r="H44" s="182"/>
      <c r="I44" s="182"/>
    </row>
    <row r="45" spans="1:9" ht="30" customHeight="1" thickBot="1">
      <c r="A45" s="180" t="s">
        <v>187</v>
      </c>
      <c r="B45" s="181">
        <v>200</v>
      </c>
      <c r="C45" s="56" t="s">
        <v>11</v>
      </c>
      <c r="D45" s="153">
        <v>6</v>
      </c>
      <c r="E45" s="153">
        <v>6</v>
      </c>
      <c r="F45" s="153">
        <v>0.02</v>
      </c>
      <c r="G45" s="153">
        <v>4.71</v>
      </c>
      <c r="H45" s="153">
        <v>0.03</v>
      </c>
      <c r="I45" s="153">
        <v>44.04</v>
      </c>
    </row>
    <row r="46" spans="1:9" ht="30" customHeight="1" thickBot="1">
      <c r="A46" s="180"/>
      <c r="B46" s="181"/>
      <c r="C46" s="56" t="s">
        <v>48</v>
      </c>
      <c r="D46" s="57">
        <v>100</v>
      </c>
      <c r="E46" s="57">
        <v>100</v>
      </c>
      <c r="F46" s="57">
        <v>2.8</v>
      </c>
      <c r="G46" s="57">
        <v>3.2</v>
      </c>
      <c r="H46" s="57">
        <v>4.7</v>
      </c>
      <c r="I46" s="57">
        <v>59</v>
      </c>
    </row>
    <row r="47" spans="1:9" ht="30" customHeight="1" thickBot="1">
      <c r="A47" s="180"/>
      <c r="B47" s="181"/>
      <c r="C47" s="56" t="s">
        <v>47</v>
      </c>
      <c r="D47" s="57">
        <v>4</v>
      </c>
      <c r="E47" s="57">
        <v>4</v>
      </c>
      <c r="F47" s="57">
        <v>0.64</v>
      </c>
      <c r="G47" s="57">
        <v>1.03</v>
      </c>
      <c r="H47" s="57">
        <v>3.82</v>
      </c>
      <c r="I47" s="57">
        <v>15.6</v>
      </c>
    </row>
    <row r="48" spans="1:9" ht="30" customHeight="1" thickBot="1">
      <c r="A48" s="180"/>
      <c r="B48" s="181"/>
      <c r="C48" s="56" t="s">
        <v>188</v>
      </c>
      <c r="D48" s="57">
        <v>30</v>
      </c>
      <c r="E48" s="57">
        <v>30</v>
      </c>
      <c r="F48" s="57">
        <v>2.34</v>
      </c>
      <c r="G48" s="57">
        <v>0.42</v>
      </c>
      <c r="H48" s="57">
        <v>20.28</v>
      </c>
      <c r="I48" s="57">
        <v>96.6</v>
      </c>
    </row>
    <row r="49" spans="1:9" ht="30" customHeight="1" thickBot="1">
      <c r="A49" s="184"/>
      <c r="B49" s="184"/>
      <c r="C49" s="184"/>
      <c r="D49" s="184"/>
      <c r="E49" s="184"/>
      <c r="F49" s="58">
        <f>SUM(F45:F48)</f>
        <v>5.8</v>
      </c>
      <c r="G49" s="134">
        <f t="shared" ref="G49:I49" si="4">SUM(G45:G48)</f>
        <v>9.36</v>
      </c>
      <c r="H49" s="134">
        <f t="shared" si="4"/>
        <v>28.830000000000002</v>
      </c>
      <c r="I49" s="134">
        <f t="shared" si="4"/>
        <v>215.23999999999998</v>
      </c>
    </row>
    <row r="50" spans="1:9" ht="30" customHeight="1" thickBot="1">
      <c r="A50" s="250" t="s">
        <v>108</v>
      </c>
      <c r="B50" s="230">
        <v>200</v>
      </c>
      <c r="C50" s="56" t="s">
        <v>38</v>
      </c>
      <c r="D50" s="57">
        <v>0.8</v>
      </c>
      <c r="E50" s="57">
        <v>0.8</v>
      </c>
      <c r="F50" s="57">
        <v>0.19</v>
      </c>
      <c r="G50" s="57">
        <v>0.14000000000000001</v>
      </c>
      <c r="H50" s="57">
        <v>0.19</v>
      </c>
      <c r="I50" s="57">
        <v>3.04</v>
      </c>
    </row>
    <row r="51" spans="1:9" ht="30" customHeight="1" thickBot="1">
      <c r="A51" s="250"/>
      <c r="B51" s="230"/>
      <c r="C51" s="56" t="s">
        <v>48</v>
      </c>
      <c r="D51" s="57">
        <v>100</v>
      </c>
      <c r="E51" s="57">
        <v>100</v>
      </c>
      <c r="F51" s="57">
        <v>2.8</v>
      </c>
      <c r="G51" s="57">
        <v>3.2</v>
      </c>
      <c r="H51" s="57">
        <v>4.7</v>
      </c>
      <c r="I51" s="57">
        <v>59</v>
      </c>
    </row>
    <row r="52" spans="1:9" ht="30" customHeight="1" thickBot="1">
      <c r="A52" s="250"/>
      <c r="B52" s="230"/>
      <c r="C52" s="56" t="s">
        <v>47</v>
      </c>
      <c r="D52" s="153">
        <v>10</v>
      </c>
      <c r="E52" s="153">
        <v>10</v>
      </c>
      <c r="F52" s="153"/>
      <c r="G52" s="153"/>
      <c r="H52" s="153">
        <v>9.5500000000000007</v>
      </c>
      <c r="I52" s="153">
        <v>39</v>
      </c>
    </row>
    <row r="53" spans="1:9" ht="30" customHeight="1" thickBot="1">
      <c r="A53" s="184"/>
      <c r="B53" s="184"/>
      <c r="C53" s="184"/>
      <c r="D53" s="184"/>
      <c r="E53" s="184"/>
      <c r="F53" s="134">
        <f>SUM(F50:F52)</f>
        <v>2.9899999999999998</v>
      </c>
      <c r="G53" s="134">
        <f t="shared" ref="G53:I53" si="5">SUM(G50:G52)</f>
        <v>3.3400000000000003</v>
      </c>
      <c r="H53" s="134">
        <f t="shared" si="5"/>
        <v>14.440000000000001</v>
      </c>
      <c r="I53" s="134">
        <f t="shared" si="5"/>
        <v>101.03999999999999</v>
      </c>
    </row>
    <row r="54" spans="1:9" ht="30" customHeight="1" thickBot="1">
      <c r="A54" s="62" t="s">
        <v>407</v>
      </c>
      <c r="B54" s="58">
        <v>38</v>
      </c>
      <c r="C54" s="59" t="s">
        <v>412</v>
      </c>
      <c r="D54" s="169">
        <v>38</v>
      </c>
      <c r="E54" s="169">
        <v>38</v>
      </c>
      <c r="F54" s="169">
        <v>2.2000000000000002</v>
      </c>
      <c r="G54" s="169">
        <v>22.42</v>
      </c>
      <c r="H54" s="169">
        <v>10.26</v>
      </c>
      <c r="I54" s="169">
        <v>203.4</v>
      </c>
    </row>
    <row r="55" spans="1:9" ht="30" customHeight="1" thickBot="1">
      <c r="A55" s="271"/>
      <c r="B55" s="199"/>
      <c r="C55" s="199"/>
      <c r="D55" s="199"/>
      <c r="E55" s="199"/>
      <c r="F55" s="199"/>
      <c r="G55" s="199"/>
      <c r="H55" s="199"/>
      <c r="I55" s="200"/>
    </row>
    <row r="56" spans="1:9" ht="30" customHeight="1" thickBot="1">
      <c r="A56" s="62" t="s">
        <v>54</v>
      </c>
      <c r="B56" s="58">
        <v>30</v>
      </c>
      <c r="C56" s="56" t="s">
        <v>54</v>
      </c>
      <c r="D56" s="57">
        <v>30</v>
      </c>
      <c r="E56" s="57">
        <v>30</v>
      </c>
      <c r="F56" s="57">
        <v>2.13</v>
      </c>
      <c r="G56" s="57">
        <v>0.33</v>
      </c>
      <c r="H56" s="57">
        <v>13.9</v>
      </c>
      <c r="I56" s="57">
        <v>68.7</v>
      </c>
    </row>
    <row r="57" spans="1:9" ht="30" customHeight="1" thickBot="1">
      <c r="A57" s="182" t="s">
        <v>34</v>
      </c>
      <c r="B57" s="182"/>
      <c r="C57" s="182"/>
      <c r="D57" s="182"/>
      <c r="E57" s="182"/>
      <c r="F57" s="58">
        <f>F49+F53+F54+F56</f>
        <v>13.119999999999997</v>
      </c>
      <c r="G57" s="170">
        <f t="shared" ref="G57:I57" si="6">G49+G53+G54+G56</f>
        <v>35.450000000000003</v>
      </c>
      <c r="H57" s="170">
        <f t="shared" si="6"/>
        <v>67.430000000000007</v>
      </c>
      <c r="I57" s="170">
        <f t="shared" si="6"/>
        <v>588.38</v>
      </c>
    </row>
    <row r="58" spans="1:9" ht="30" customHeight="1" thickBot="1">
      <c r="A58" s="182" t="s">
        <v>35</v>
      </c>
      <c r="B58" s="182"/>
      <c r="C58" s="182"/>
      <c r="D58" s="182"/>
      <c r="E58" s="182"/>
      <c r="F58" s="58">
        <f>F21+F23+F43+F57</f>
        <v>44.249999999999993</v>
      </c>
      <c r="G58" s="170">
        <f t="shared" ref="G58:I58" si="7">G21+G23+G43+G57</f>
        <v>68.990000000000009</v>
      </c>
      <c r="H58" s="170">
        <f t="shared" si="7"/>
        <v>205.57</v>
      </c>
      <c r="I58" s="170">
        <f t="shared" si="7"/>
        <v>1575.6200000000001</v>
      </c>
    </row>
    <row r="59" spans="1:9" ht="25.5">
      <c r="A59" s="41"/>
      <c r="B59" s="41"/>
      <c r="C59" s="42"/>
      <c r="D59" s="43"/>
      <c r="E59" s="43"/>
      <c r="F59" s="43"/>
      <c r="G59" s="43"/>
      <c r="H59" s="43"/>
      <c r="I59" s="43"/>
    </row>
    <row r="60" spans="1:9" ht="26.25">
      <c r="A60" s="7"/>
      <c r="B60" s="7"/>
      <c r="C60" s="8"/>
      <c r="D60" s="9"/>
      <c r="E60" s="9"/>
      <c r="F60" s="9"/>
      <c r="G60" s="9"/>
      <c r="H60" s="9"/>
      <c r="I60" s="9"/>
    </row>
  </sheetData>
  <mergeCells count="34">
    <mergeCell ref="A22:I22"/>
    <mergeCell ref="A6:I6"/>
    <mergeCell ref="A8:I8"/>
    <mergeCell ref="A9:A12"/>
    <mergeCell ref="B9:B12"/>
    <mergeCell ref="A13:E13"/>
    <mergeCell ref="A14:A15"/>
    <mergeCell ref="B14:B15"/>
    <mergeCell ref="A16:E16"/>
    <mergeCell ref="A17:A19"/>
    <mergeCell ref="B17:B19"/>
    <mergeCell ref="A20:E20"/>
    <mergeCell ref="A21:E21"/>
    <mergeCell ref="A43:E43"/>
    <mergeCell ref="A24:I24"/>
    <mergeCell ref="A25:A29"/>
    <mergeCell ref="B25:B29"/>
    <mergeCell ref="A30:E30"/>
    <mergeCell ref="A31:A37"/>
    <mergeCell ref="B31:B37"/>
    <mergeCell ref="A38:E38"/>
    <mergeCell ref="A39:A40"/>
    <mergeCell ref="B39:B40"/>
    <mergeCell ref="A41:E41"/>
    <mergeCell ref="A53:E53"/>
    <mergeCell ref="A57:E57"/>
    <mergeCell ref="A58:E58"/>
    <mergeCell ref="A44:I44"/>
    <mergeCell ref="A45:A48"/>
    <mergeCell ref="B45:B48"/>
    <mergeCell ref="A49:E49"/>
    <mergeCell ref="A50:A52"/>
    <mergeCell ref="B50:B52"/>
    <mergeCell ref="A55:I55"/>
  </mergeCells>
  <pageMargins left="0.7" right="0.7" top="0.75" bottom="0.75" header="0.3" footer="0.3"/>
  <pageSetup paperSize="9" scale="40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>
  <dimension ref="A2:E143"/>
  <sheetViews>
    <sheetView topLeftCell="A58" zoomScale="59" zoomScaleNormal="59" zoomScaleSheetLayoutView="63" workbookViewId="0">
      <selection activeCell="E71" sqref="E71"/>
    </sheetView>
  </sheetViews>
  <sheetFormatPr defaultColWidth="59.140625" defaultRowHeight="15"/>
  <cols>
    <col min="1" max="1" width="34.85546875" customWidth="1"/>
    <col min="2" max="2" width="72.28515625" customWidth="1"/>
    <col min="3" max="3" width="60.7109375" customWidth="1"/>
    <col min="4" max="4" width="115.140625" customWidth="1"/>
    <col min="5" max="5" width="91" customWidth="1"/>
  </cols>
  <sheetData>
    <row r="2" spans="1:5" ht="15" customHeight="1">
      <c r="A2" s="286" t="s">
        <v>127</v>
      </c>
      <c r="B2" s="286" t="s">
        <v>126</v>
      </c>
      <c r="C2" s="286" t="s">
        <v>336</v>
      </c>
      <c r="D2" s="286" t="s">
        <v>392</v>
      </c>
      <c r="E2" s="286" t="s">
        <v>414</v>
      </c>
    </row>
    <row r="3" spans="1:5" ht="45" customHeight="1">
      <c r="A3" s="287"/>
      <c r="B3" s="287"/>
      <c r="C3" s="287"/>
      <c r="D3" s="287"/>
      <c r="E3" s="287"/>
    </row>
    <row r="4" spans="1:5" ht="39.950000000000003" customHeight="1">
      <c r="A4" s="275" t="s">
        <v>109</v>
      </c>
      <c r="B4" s="95" t="s">
        <v>415</v>
      </c>
      <c r="C4" s="96" t="s">
        <v>110</v>
      </c>
      <c r="D4" s="97" t="s">
        <v>416</v>
      </c>
      <c r="E4" s="97" t="s">
        <v>344</v>
      </c>
    </row>
    <row r="5" spans="1:5" ht="39.950000000000003" customHeight="1">
      <c r="A5" s="276"/>
      <c r="B5" s="95" t="s">
        <v>10</v>
      </c>
      <c r="C5" s="97"/>
      <c r="D5" s="97" t="s">
        <v>386</v>
      </c>
      <c r="E5" s="97" t="s">
        <v>232</v>
      </c>
    </row>
    <row r="6" spans="1:5" ht="39.950000000000003" customHeight="1">
      <c r="A6" s="276"/>
      <c r="B6" s="95" t="s">
        <v>88</v>
      </c>
      <c r="C6" s="97"/>
      <c r="D6" s="97" t="s">
        <v>58</v>
      </c>
      <c r="E6" s="97" t="s">
        <v>64</v>
      </c>
    </row>
    <row r="7" spans="1:5" ht="39.950000000000003" customHeight="1">
      <c r="A7" s="276"/>
      <c r="B7" s="98" t="s">
        <v>373</v>
      </c>
      <c r="C7" s="97"/>
      <c r="D7" s="97" t="s">
        <v>51</v>
      </c>
      <c r="E7" s="97" t="s">
        <v>123</v>
      </c>
    </row>
    <row r="8" spans="1:5" ht="39.950000000000003" customHeight="1">
      <c r="A8" s="278"/>
      <c r="B8" s="98" t="s">
        <v>161</v>
      </c>
      <c r="C8" s="97"/>
      <c r="D8" s="97" t="s">
        <v>52</v>
      </c>
      <c r="E8" s="97" t="s">
        <v>65</v>
      </c>
    </row>
    <row r="9" spans="1:5" ht="39.950000000000003" customHeight="1">
      <c r="A9" s="282"/>
      <c r="B9" s="280"/>
      <c r="C9" s="280"/>
      <c r="D9" s="280"/>
      <c r="E9" s="281"/>
    </row>
    <row r="10" spans="1:5" ht="39.950000000000003" customHeight="1">
      <c r="A10" s="275" t="s">
        <v>111</v>
      </c>
      <c r="B10" s="97" t="s">
        <v>344</v>
      </c>
      <c r="C10" s="96" t="s">
        <v>110</v>
      </c>
      <c r="D10" s="97" t="s">
        <v>77</v>
      </c>
      <c r="E10" s="95" t="s">
        <v>415</v>
      </c>
    </row>
    <row r="11" spans="1:5" ht="39.950000000000003" customHeight="1">
      <c r="A11" s="276"/>
      <c r="B11" s="95" t="s">
        <v>432</v>
      </c>
      <c r="C11" s="97"/>
      <c r="D11" s="97" t="s">
        <v>417</v>
      </c>
      <c r="E11" s="97" t="s">
        <v>107</v>
      </c>
    </row>
    <row r="12" spans="1:5" ht="39.950000000000003" customHeight="1">
      <c r="A12" s="276"/>
      <c r="B12" s="95" t="s">
        <v>70</v>
      </c>
      <c r="C12" s="97"/>
      <c r="D12" s="99" t="s">
        <v>418</v>
      </c>
      <c r="E12" s="97" t="s">
        <v>419</v>
      </c>
    </row>
    <row r="13" spans="1:5" ht="39.950000000000003" customHeight="1">
      <c r="A13" s="276"/>
      <c r="B13" s="95" t="s">
        <v>375</v>
      </c>
      <c r="C13" s="97"/>
      <c r="D13" s="97" t="s">
        <v>51</v>
      </c>
      <c r="E13" s="99" t="s">
        <v>72</v>
      </c>
    </row>
    <row r="14" spans="1:5" ht="39.950000000000003" customHeight="1">
      <c r="A14" s="276"/>
      <c r="B14" s="95" t="s">
        <v>56</v>
      </c>
      <c r="C14" s="97"/>
      <c r="D14" s="97" t="s">
        <v>52</v>
      </c>
      <c r="E14" s="97" t="s">
        <v>407</v>
      </c>
    </row>
    <row r="15" spans="1:5" ht="39.950000000000003" customHeight="1">
      <c r="A15" s="277"/>
      <c r="B15" s="95"/>
      <c r="C15" s="97"/>
      <c r="D15" s="97"/>
      <c r="E15" s="97"/>
    </row>
    <row r="16" spans="1:5" ht="39.950000000000003" customHeight="1">
      <c r="A16" s="279"/>
      <c r="B16" s="280"/>
      <c r="C16" s="280"/>
      <c r="D16" s="280"/>
      <c r="E16" s="281"/>
    </row>
    <row r="17" spans="1:5" ht="39.950000000000003" customHeight="1">
      <c r="A17" s="272" t="s">
        <v>113</v>
      </c>
      <c r="B17" s="97" t="s">
        <v>344</v>
      </c>
      <c r="C17" s="96" t="s">
        <v>110</v>
      </c>
      <c r="D17" s="97" t="s">
        <v>57</v>
      </c>
      <c r="E17" s="95" t="s">
        <v>415</v>
      </c>
    </row>
    <row r="18" spans="1:5" ht="39.950000000000003" customHeight="1">
      <c r="A18" s="273"/>
      <c r="B18" s="95" t="s">
        <v>10</v>
      </c>
      <c r="C18" s="97"/>
      <c r="D18" s="97" t="s">
        <v>420</v>
      </c>
      <c r="E18" s="97" t="s">
        <v>356</v>
      </c>
    </row>
    <row r="19" spans="1:5" ht="39.950000000000003" customHeight="1">
      <c r="A19" s="273"/>
      <c r="B19" s="95" t="s">
        <v>112</v>
      </c>
      <c r="C19" s="97"/>
      <c r="D19" s="99" t="s">
        <v>287</v>
      </c>
      <c r="E19" s="97" t="s">
        <v>128</v>
      </c>
    </row>
    <row r="20" spans="1:5" ht="39.950000000000003" customHeight="1">
      <c r="A20" s="273"/>
      <c r="B20" s="95" t="s">
        <v>375</v>
      </c>
      <c r="C20" s="97"/>
      <c r="D20" s="97" t="s">
        <v>51</v>
      </c>
      <c r="E20" s="99" t="s">
        <v>204</v>
      </c>
    </row>
    <row r="21" spans="1:5" ht="39.950000000000003" customHeight="1">
      <c r="A21" s="274"/>
      <c r="B21" s="95" t="s">
        <v>56</v>
      </c>
      <c r="C21" s="97"/>
      <c r="D21" s="97" t="s">
        <v>52</v>
      </c>
      <c r="E21" s="97" t="s">
        <v>206</v>
      </c>
    </row>
    <row r="22" spans="1:5" ht="39.950000000000003" customHeight="1">
      <c r="A22" s="283"/>
      <c r="B22" s="284"/>
      <c r="C22" s="284"/>
      <c r="D22" s="284"/>
      <c r="E22" s="285"/>
    </row>
    <row r="23" spans="1:5" ht="39.950000000000003" customHeight="1">
      <c r="A23" s="272" t="s">
        <v>114</v>
      </c>
      <c r="B23" s="97" t="s">
        <v>344</v>
      </c>
      <c r="C23" s="96" t="s">
        <v>110</v>
      </c>
      <c r="D23" s="97" t="s">
        <v>68</v>
      </c>
      <c r="E23" s="95" t="s">
        <v>415</v>
      </c>
    </row>
    <row r="24" spans="1:5" ht="39.950000000000003" customHeight="1">
      <c r="A24" s="273"/>
      <c r="B24" s="95" t="s">
        <v>433</v>
      </c>
      <c r="C24" s="97"/>
      <c r="D24" s="97" t="s">
        <v>385</v>
      </c>
      <c r="E24" s="97" t="s">
        <v>431</v>
      </c>
    </row>
    <row r="25" spans="1:5" ht="39.950000000000003" customHeight="1">
      <c r="A25" s="273"/>
      <c r="B25" s="95" t="s">
        <v>61</v>
      </c>
      <c r="C25" s="97"/>
      <c r="D25" s="99" t="s">
        <v>219</v>
      </c>
      <c r="E25" s="95" t="s">
        <v>54</v>
      </c>
    </row>
    <row r="26" spans="1:5" ht="39.950000000000003" customHeight="1">
      <c r="A26" s="273"/>
      <c r="B26" s="95" t="s">
        <v>375</v>
      </c>
      <c r="C26" s="97"/>
      <c r="D26" s="97" t="s">
        <v>51</v>
      </c>
      <c r="E26" s="99" t="s">
        <v>290</v>
      </c>
    </row>
    <row r="27" spans="1:5" ht="39.950000000000003" customHeight="1">
      <c r="A27" s="274"/>
      <c r="B27" s="95" t="s">
        <v>56</v>
      </c>
      <c r="C27" s="97"/>
      <c r="D27" s="97" t="s">
        <v>52</v>
      </c>
      <c r="E27" s="97" t="s">
        <v>128</v>
      </c>
    </row>
    <row r="28" spans="1:5" ht="39.950000000000003" customHeight="1">
      <c r="A28" s="279"/>
      <c r="B28" s="280"/>
      <c r="C28" s="280"/>
      <c r="D28" s="280"/>
      <c r="E28" s="281"/>
    </row>
    <row r="29" spans="1:5" ht="39.950000000000003" customHeight="1">
      <c r="A29" s="272" t="s">
        <v>115</v>
      </c>
      <c r="B29" s="97" t="s">
        <v>344</v>
      </c>
      <c r="C29" s="96" t="s">
        <v>110</v>
      </c>
      <c r="D29" s="97" t="s">
        <v>349</v>
      </c>
      <c r="E29" s="95" t="s">
        <v>415</v>
      </c>
    </row>
    <row r="30" spans="1:5" ht="39.950000000000003" customHeight="1">
      <c r="A30" s="273"/>
      <c r="B30" s="95" t="s">
        <v>10</v>
      </c>
      <c r="C30" s="97"/>
      <c r="D30" s="97" t="s">
        <v>383</v>
      </c>
      <c r="E30" s="97" t="s">
        <v>366</v>
      </c>
    </row>
    <row r="31" spans="1:5" ht="39.950000000000003" customHeight="1">
      <c r="A31" s="273"/>
      <c r="B31" s="95" t="s">
        <v>92</v>
      </c>
      <c r="C31" s="97"/>
      <c r="D31" s="99" t="s">
        <v>421</v>
      </c>
      <c r="E31" s="97" t="s">
        <v>422</v>
      </c>
    </row>
    <row r="32" spans="1:5" ht="39.950000000000003" customHeight="1">
      <c r="A32" s="273"/>
      <c r="B32" s="95" t="s">
        <v>375</v>
      </c>
      <c r="C32" s="97"/>
      <c r="D32" s="97" t="s">
        <v>51</v>
      </c>
      <c r="E32" s="99" t="s">
        <v>65</v>
      </c>
    </row>
    <row r="33" spans="1:5" ht="39.950000000000003" customHeight="1">
      <c r="A33" s="274"/>
      <c r="B33" s="95" t="s">
        <v>56</v>
      </c>
      <c r="C33" s="97"/>
      <c r="D33" s="97" t="s">
        <v>52</v>
      </c>
      <c r="E33" s="97"/>
    </row>
    <row r="34" spans="1:5" ht="39.950000000000003" customHeight="1">
      <c r="A34" s="279"/>
      <c r="B34" s="280"/>
      <c r="C34" s="280"/>
      <c r="D34" s="280"/>
      <c r="E34" s="281"/>
    </row>
    <row r="35" spans="1:5" ht="39.950000000000003" customHeight="1">
      <c r="A35" s="272" t="s">
        <v>116</v>
      </c>
      <c r="B35" s="95" t="s">
        <v>10</v>
      </c>
      <c r="C35" s="96" t="s">
        <v>110</v>
      </c>
      <c r="D35" s="97" t="s">
        <v>382</v>
      </c>
      <c r="E35" s="97" t="s">
        <v>100</v>
      </c>
    </row>
    <row r="36" spans="1:5" ht="39.950000000000003" customHeight="1">
      <c r="A36" s="273"/>
      <c r="B36" s="95" t="s">
        <v>86</v>
      </c>
      <c r="C36" s="97"/>
      <c r="D36" s="97" t="s">
        <v>223</v>
      </c>
      <c r="E36" s="97" t="s">
        <v>62</v>
      </c>
    </row>
    <row r="37" spans="1:5" ht="39.950000000000003" customHeight="1">
      <c r="A37" s="273"/>
      <c r="B37" s="95" t="s">
        <v>375</v>
      </c>
      <c r="C37" s="97"/>
      <c r="D37" s="97" t="s">
        <v>51</v>
      </c>
      <c r="E37" s="97" t="s">
        <v>65</v>
      </c>
    </row>
    <row r="38" spans="1:5" ht="39.950000000000003" customHeight="1">
      <c r="A38" s="273"/>
      <c r="B38" s="95" t="s">
        <v>56</v>
      </c>
      <c r="C38" s="97"/>
      <c r="D38" s="97" t="s">
        <v>52</v>
      </c>
      <c r="E38" s="97" t="s">
        <v>94</v>
      </c>
    </row>
    <row r="39" spans="1:5" ht="39.950000000000003" customHeight="1">
      <c r="A39" s="274"/>
      <c r="B39" s="95"/>
      <c r="C39" s="97"/>
      <c r="D39" s="97"/>
      <c r="E39" s="97" t="s">
        <v>419</v>
      </c>
    </row>
    <row r="40" spans="1:5" ht="39.950000000000003" customHeight="1">
      <c r="A40" s="279"/>
      <c r="B40" s="280"/>
      <c r="C40" s="280"/>
      <c r="D40" s="280"/>
      <c r="E40" s="281"/>
    </row>
    <row r="41" spans="1:5" ht="39.950000000000003" customHeight="1">
      <c r="A41" s="100" t="s">
        <v>337</v>
      </c>
      <c r="B41" s="101" t="s">
        <v>126</v>
      </c>
      <c r="C41" s="101" t="s">
        <v>338</v>
      </c>
      <c r="D41" s="101" t="s">
        <v>339</v>
      </c>
      <c r="E41" s="102" t="s">
        <v>340</v>
      </c>
    </row>
    <row r="42" spans="1:5" ht="39.950000000000003" customHeight="1">
      <c r="A42" s="275" t="s">
        <v>117</v>
      </c>
      <c r="B42" s="95" t="s">
        <v>415</v>
      </c>
      <c r="C42" s="96" t="s">
        <v>110</v>
      </c>
      <c r="D42" s="99" t="s">
        <v>423</v>
      </c>
      <c r="E42" s="97" t="s">
        <v>344</v>
      </c>
    </row>
    <row r="43" spans="1:5" ht="39.950000000000003" customHeight="1">
      <c r="A43" s="276"/>
      <c r="B43" s="95" t="s">
        <v>10</v>
      </c>
      <c r="C43" s="97"/>
      <c r="D43" s="97" t="s">
        <v>89</v>
      </c>
      <c r="E43" s="97" t="s">
        <v>207</v>
      </c>
    </row>
    <row r="44" spans="1:5" ht="39.950000000000003" customHeight="1">
      <c r="A44" s="276"/>
      <c r="B44" s="95" t="s">
        <v>124</v>
      </c>
      <c r="C44" s="97"/>
      <c r="D44" s="97" t="s">
        <v>90</v>
      </c>
      <c r="E44" s="97" t="s">
        <v>65</v>
      </c>
    </row>
    <row r="45" spans="1:5" ht="39.950000000000003" customHeight="1">
      <c r="A45" s="276"/>
      <c r="B45" s="95" t="s">
        <v>375</v>
      </c>
      <c r="C45" s="97"/>
      <c r="D45" s="97" t="s">
        <v>51</v>
      </c>
      <c r="E45" s="95" t="s">
        <v>54</v>
      </c>
    </row>
    <row r="46" spans="1:5" ht="39.950000000000003" customHeight="1">
      <c r="A46" s="278"/>
      <c r="B46" s="95" t="s">
        <v>424</v>
      </c>
      <c r="C46" s="97"/>
      <c r="D46" s="97" t="s">
        <v>52</v>
      </c>
      <c r="E46" s="97" t="s">
        <v>128</v>
      </c>
    </row>
    <row r="47" spans="1:5" ht="39.950000000000003" customHeight="1">
      <c r="A47" s="279"/>
      <c r="B47" s="280"/>
      <c r="C47" s="280"/>
      <c r="D47" s="280"/>
      <c r="E47" s="281"/>
    </row>
    <row r="48" spans="1:5" ht="39.950000000000003" customHeight="1">
      <c r="A48" s="272" t="s">
        <v>118</v>
      </c>
      <c r="B48" s="97" t="s">
        <v>344</v>
      </c>
      <c r="C48" s="96" t="s">
        <v>110</v>
      </c>
      <c r="D48" s="97" t="s">
        <v>425</v>
      </c>
      <c r="E48" s="95" t="s">
        <v>415</v>
      </c>
    </row>
    <row r="49" spans="1:5" ht="39.950000000000003" customHeight="1">
      <c r="A49" s="273"/>
      <c r="B49" s="95" t="s">
        <v>10</v>
      </c>
      <c r="C49" s="97"/>
      <c r="D49" s="97" t="s">
        <v>379</v>
      </c>
      <c r="E49" s="97" t="s">
        <v>426</v>
      </c>
    </row>
    <row r="50" spans="1:5" ht="39.950000000000003" customHeight="1">
      <c r="A50" s="273"/>
      <c r="B50" s="95" t="s">
        <v>96</v>
      </c>
      <c r="C50" s="97"/>
      <c r="D50" s="99" t="s">
        <v>353</v>
      </c>
      <c r="E50" s="97" t="s">
        <v>83</v>
      </c>
    </row>
    <row r="51" spans="1:5" ht="39.950000000000003" customHeight="1">
      <c r="A51" s="273"/>
      <c r="B51" s="95" t="s">
        <v>375</v>
      </c>
      <c r="C51" s="97"/>
      <c r="D51" s="97" t="s">
        <v>51</v>
      </c>
      <c r="E51" s="95" t="s">
        <v>419</v>
      </c>
    </row>
    <row r="52" spans="1:5" ht="39.950000000000003" customHeight="1">
      <c r="A52" s="273"/>
      <c r="B52" s="95" t="s">
        <v>161</v>
      </c>
      <c r="C52" s="97"/>
      <c r="D52" s="97" t="s">
        <v>52</v>
      </c>
      <c r="E52" s="95" t="s">
        <v>434</v>
      </c>
    </row>
    <row r="53" spans="1:5" ht="39.950000000000003" customHeight="1">
      <c r="A53" s="274"/>
      <c r="B53" s="95"/>
      <c r="C53" s="97"/>
      <c r="D53" s="97"/>
      <c r="E53" s="97" t="s">
        <v>65</v>
      </c>
    </row>
    <row r="54" spans="1:5" ht="39.950000000000003" customHeight="1">
      <c r="A54" s="279"/>
      <c r="B54" s="280"/>
      <c r="C54" s="280"/>
      <c r="D54" s="280"/>
      <c r="E54" s="281"/>
    </row>
    <row r="55" spans="1:5" ht="39.950000000000003" customHeight="1">
      <c r="A55" s="272" t="s">
        <v>119</v>
      </c>
      <c r="B55" s="97" t="s">
        <v>344</v>
      </c>
      <c r="C55" s="96" t="s">
        <v>110</v>
      </c>
      <c r="D55" s="97" t="s">
        <v>357</v>
      </c>
      <c r="E55" s="95" t="s">
        <v>415</v>
      </c>
    </row>
    <row r="56" spans="1:5" ht="39.950000000000003" customHeight="1">
      <c r="A56" s="273"/>
      <c r="B56" s="95" t="s">
        <v>10</v>
      </c>
      <c r="C56" s="97"/>
      <c r="D56" s="97" t="s">
        <v>376</v>
      </c>
      <c r="E56" s="97" t="s">
        <v>358</v>
      </c>
    </row>
    <row r="57" spans="1:5" ht="39.950000000000003" customHeight="1">
      <c r="A57" s="273"/>
      <c r="B57" s="95" t="s">
        <v>84</v>
      </c>
      <c r="C57" s="97"/>
      <c r="D57" s="99" t="s">
        <v>335</v>
      </c>
      <c r="E57" s="97" t="s">
        <v>65</v>
      </c>
    </row>
    <row r="58" spans="1:5" ht="39.950000000000003" customHeight="1">
      <c r="A58" s="273"/>
      <c r="B58" s="95" t="s">
        <v>375</v>
      </c>
      <c r="C58" s="97"/>
      <c r="D58" s="97" t="s">
        <v>51</v>
      </c>
      <c r="E58" s="99" t="s">
        <v>83</v>
      </c>
    </row>
    <row r="59" spans="1:5" ht="39.950000000000003" customHeight="1">
      <c r="A59" s="274"/>
      <c r="B59" s="95" t="s">
        <v>56</v>
      </c>
      <c r="C59" s="97"/>
      <c r="D59" s="97" t="s">
        <v>52</v>
      </c>
      <c r="E59" s="97"/>
    </row>
    <row r="60" spans="1:5" ht="39.950000000000003" customHeight="1">
      <c r="A60" s="279"/>
      <c r="B60" s="280"/>
      <c r="C60" s="280"/>
      <c r="D60" s="280"/>
      <c r="E60" s="281"/>
    </row>
    <row r="61" spans="1:5" ht="39.950000000000003" customHeight="1">
      <c r="A61" s="272" t="s">
        <v>120</v>
      </c>
      <c r="B61" s="97" t="s">
        <v>344</v>
      </c>
      <c r="C61" s="96" t="s">
        <v>110</v>
      </c>
      <c r="D61" s="97" t="s">
        <v>427</v>
      </c>
      <c r="E61" s="95" t="s">
        <v>415</v>
      </c>
    </row>
    <row r="62" spans="1:5" ht="39.950000000000003" customHeight="1">
      <c r="A62" s="273"/>
      <c r="B62" s="95" t="s">
        <v>10</v>
      </c>
      <c r="C62" s="97"/>
      <c r="D62" s="97" t="s">
        <v>428</v>
      </c>
      <c r="E62" s="97" t="s">
        <v>208</v>
      </c>
    </row>
    <row r="63" spans="1:5" ht="39.950000000000003" customHeight="1">
      <c r="A63" s="273"/>
      <c r="B63" s="95" t="s">
        <v>100</v>
      </c>
      <c r="C63" s="97"/>
      <c r="D63" s="99" t="s">
        <v>98</v>
      </c>
      <c r="E63" s="97" t="s">
        <v>72</v>
      </c>
    </row>
    <row r="64" spans="1:5" ht="39.950000000000003" customHeight="1">
      <c r="A64" s="273"/>
      <c r="B64" s="95" t="s">
        <v>375</v>
      </c>
      <c r="C64" s="97"/>
      <c r="D64" s="97" t="s">
        <v>51</v>
      </c>
      <c r="E64" s="99" t="s">
        <v>94</v>
      </c>
    </row>
    <row r="65" spans="1:5" ht="39.950000000000003" customHeight="1">
      <c r="A65" s="274"/>
      <c r="B65" s="95" t="s">
        <v>56</v>
      </c>
      <c r="C65" s="97"/>
      <c r="D65" s="97" t="s">
        <v>52</v>
      </c>
      <c r="E65" s="97" t="s">
        <v>54</v>
      </c>
    </row>
    <row r="66" spans="1:5" ht="39.950000000000003" customHeight="1">
      <c r="A66" s="279"/>
      <c r="B66" s="280"/>
      <c r="C66" s="280"/>
      <c r="D66" s="280"/>
      <c r="E66" s="281"/>
    </row>
    <row r="67" spans="1:5" ht="39.950000000000003" customHeight="1">
      <c r="A67" s="272" t="s">
        <v>121</v>
      </c>
      <c r="B67" s="97" t="s">
        <v>344</v>
      </c>
      <c r="C67" s="96" t="s">
        <v>110</v>
      </c>
      <c r="D67" s="97" t="s">
        <v>68</v>
      </c>
      <c r="E67" s="95" t="s">
        <v>415</v>
      </c>
    </row>
    <row r="68" spans="1:5" ht="39.950000000000003" customHeight="1">
      <c r="A68" s="273"/>
      <c r="B68" s="95" t="s">
        <v>435</v>
      </c>
      <c r="C68" s="97"/>
      <c r="D68" s="97" t="s">
        <v>429</v>
      </c>
      <c r="E68" s="97" t="s">
        <v>371</v>
      </c>
    </row>
    <row r="69" spans="1:5" ht="39.950000000000003" customHeight="1">
      <c r="A69" s="273"/>
      <c r="B69" s="95" t="s">
        <v>125</v>
      </c>
      <c r="C69" s="97"/>
      <c r="D69" s="99" t="s">
        <v>103</v>
      </c>
      <c r="E69" s="97" t="s">
        <v>65</v>
      </c>
    </row>
    <row r="70" spans="1:5" ht="39.950000000000003" customHeight="1">
      <c r="A70" s="273"/>
      <c r="B70" s="95" t="s">
        <v>375</v>
      </c>
      <c r="C70" s="97"/>
      <c r="D70" s="97" t="s">
        <v>51</v>
      </c>
      <c r="E70" s="99" t="s">
        <v>83</v>
      </c>
    </row>
    <row r="71" spans="1:5" ht="39.950000000000003" customHeight="1">
      <c r="A71" s="274"/>
      <c r="B71" s="95" t="s">
        <v>56</v>
      </c>
      <c r="C71" s="97"/>
      <c r="D71" s="97" t="s">
        <v>52</v>
      </c>
      <c r="E71" s="97" t="s">
        <v>422</v>
      </c>
    </row>
    <row r="72" spans="1:5" ht="39.950000000000003" customHeight="1">
      <c r="A72" s="279"/>
      <c r="B72" s="280"/>
      <c r="C72" s="280"/>
      <c r="D72" s="280"/>
      <c r="E72" s="281"/>
    </row>
    <row r="73" spans="1:5" ht="39.950000000000003" customHeight="1">
      <c r="A73" s="272" t="s">
        <v>122</v>
      </c>
      <c r="B73" s="95" t="s">
        <v>10</v>
      </c>
      <c r="C73" s="96" t="s">
        <v>110</v>
      </c>
      <c r="D73" s="97" t="s">
        <v>106</v>
      </c>
      <c r="E73" s="97" t="s">
        <v>104</v>
      </c>
    </row>
    <row r="74" spans="1:5" ht="39.950000000000003" customHeight="1">
      <c r="A74" s="273"/>
      <c r="B74" s="95" t="s">
        <v>105</v>
      </c>
      <c r="C74" s="97"/>
      <c r="D74" s="97" t="s">
        <v>71</v>
      </c>
      <c r="E74" s="97" t="s">
        <v>407</v>
      </c>
    </row>
    <row r="75" spans="1:5" ht="39.950000000000003" customHeight="1">
      <c r="A75" s="273"/>
      <c r="B75" s="95" t="s">
        <v>375</v>
      </c>
      <c r="C75" s="97"/>
      <c r="D75" s="97" t="s">
        <v>51</v>
      </c>
      <c r="E75" s="97" t="s">
        <v>65</v>
      </c>
    </row>
    <row r="76" spans="1:5" ht="39.950000000000003" customHeight="1">
      <c r="A76" s="273"/>
      <c r="B76" s="95" t="s">
        <v>56</v>
      </c>
      <c r="C76" s="97"/>
      <c r="D76" s="97" t="s">
        <v>52</v>
      </c>
      <c r="E76" s="97" t="s">
        <v>54</v>
      </c>
    </row>
    <row r="77" spans="1:5" ht="39.950000000000003" customHeight="1">
      <c r="A77" s="274"/>
      <c r="B77" s="95"/>
      <c r="C77" s="97"/>
      <c r="D77" s="97"/>
      <c r="E77" s="97"/>
    </row>
    <row r="78" spans="1:5">
      <c r="A78" s="64"/>
      <c r="B78" s="64"/>
      <c r="C78" s="64"/>
      <c r="D78" s="64"/>
      <c r="E78" s="64"/>
    </row>
    <row r="79" spans="1:5">
      <c r="A79" s="64"/>
      <c r="B79" s="64"/>
      <c r="C79" s="64"/>
      <c r="D79" s="64"/>
      <c r="E79" s="64"/>
    </row>
    <row r="80" spans="1:5">
      <c r="A80" s="64"/>
      <c r="B80" s="64"/>
      <c r="C80" s="64"/>
      <c r="D80" s="64"/>
      <c r="E80" s="64"/>
    </row>
    <row r="81" spans="1:5">
      <c r="A81" s="64"/>
      <c r="B81" s="64"/>
      <c r="C81" s="64"/>
      <c r="D81" s="64"/>
      <c r="E81" s="64"/>
    </row>
    <row r="82" spans="1:5">
      <c r="A82" s="64"/>
      <c r="B82" s="64"/>
      <c r="C82" s="64"/>
      <c r="D82" s="64"/>
      <c r="E82" s="64"/>
    </row>
    <row r="83" spans="1:5">
      <c r="A83" s="64"/>
      <c r="B83" s="64"/>
      <c r="C83" s="64"/>
      <c r="D83" s="64"/>
      <c r="E83" s="64"/>
    </row>
    <row r="84" spans="1:5">
      <c r="A84" s="64"/>
      <c r="B84" s="64"/>
      <c r="C84" s="64"/>
      <c r="D84" s="64"/>
      <c r="E84" s="64"/>
    </row>
    <row r="85" spans="1:5">
      <c r="A85" s="64"/>
      <c r="B85" s="64"/>
      <c r="C85" s="64"/>
      <c r="D85" s="64"/>
      <c r="E85" s="64"/>
    </row>
    <row r="86" spans="1:5">
      <c r="A86" s="64"/>
      <c r="B86" s="64"/>
      <c r="C86" s="64"/>
      <c r="D86" s="64"/>
      <c r="E86" s="64"/>
    </row>
    <row r="87" spans="1:5">
      <c r="A87" s="64"/>
      <c r="B87" s="64"/>
      <c r="C87" s="64"/>
      <c r="D87" s="64"/>
      <c r="E87" s="64"/>
    </row>
    <row r="88" spans="1:5">
      <c r="A88" s="64"/>
      <c r="B88" s="64"/>
      <c r="C88" s="64"/>
      <c r="D88" s="64"/>
      <c r="E88" s="64"/>
    </row>
    <row r="89" spans="1:5">
      <c r="A89" s="64"/>
      <c r="B89" s="64"/>
      <c r="C89" s="64"/>
      <c r="D89" s="64"/>
      <c r="E89" s="64"/>
    </row>
    <row r="90" spans="1:5">
      <c r="A90" s="64"/>
      <c r="B90" s="64"/>
      <c r="C90" s="64"/>
      <c r="D90" s="64"/>
      <c r="E90" s="64"/>
    </row>
    <row r="91" spans="1:5">
      <c r="A91" s="64"/>
      <c r="B91" s="64"/>
      <c r="C91" s="64"/>
      <c r="D91" s="64"/>
      <c r="E91" s="64"/>
    </row>
    <row r="92" spans="1:5">
      <c r="A92" s="64"/>
      <c r="B92" s="64"/>
      <c r="C92" s="64"/>
      <c r="D92" s="64"/>
      <c r="E92" s="64"/>
    </row>
    <row r="93" spans="1:5">
      <c r="A93" s="64"/>
      <c r="B93" s="64"/>
      <c r="C93" s="64"/>
      <c r="D93" s="64"/>
      <c r="E93" s="64"/>
    </row>
    <row r="94" spans="1:5">
      <c r="A94" s="64"/>
      <c r="B94" s="64"/>
      <c r="C94" s="64"/>
      <c r="D94" s="64"/>
      <c r="E94" s="64"/>
    </row>
    <row r="95" spans="1:5">
      <c r="A95" s="64"/>
      <c r="B95" s="64"/>
      <c r="C95" s="64"/>
      <c r="D95" s="64"/>
      <c r="E95" s="64"/>
    </row>
    <row r="96" spans="1:5">
      <c r="A96" s="64"/>
      <c r="B96" s="64"/>
      <c r="C96" s="64"/>
      <c r="D96" s="64"/>
      <c r="E96" s="64"/>
    </row>
    <row r="97" spans="1:5">
      <c r="A97" s="64"/>
      <c r="B97" s="64"/>
      <c r="C97" s="64"/>
      <c r="D97" s="64"/>
      <c r="E97" s="64"/>
    </row>
    <row r="98" spans="1:5">
      <c r="A98" s="64"/>
      <c r="B98" s="64"/>
      <c r="C98" s="64"/>
      <c r="D98" s="64"/>
      <c r="E98" s="64"/>
    </row>
    <row r="99" spans="1:5">
      <c r="A99" s="64"/>
      <c r="B99" s="64"/>
      <c r="C99" s="64"/>
      <c r="D99" s="64"/>
      <c r="E99" s="64"/>
    </row>
    <row r="100" spans="1:5">
      <c r="A100" s="64"/>
      <c r="B100" s="64"/>
      <c r="C100" s="64"/>
      <c r="D100" s="64"/>
      <c r="E100" s="64"/>
    </row>
    <row r="101" spans="1:5">
      <c r="A101" s="64"/>
      <c r="B101" s="64"/>
      <c r="C101" s="64"/>
      <c r="D101" s="64"/>
      <c r="E101" s="64"/>
    </row>
    <row r="102" spans="1:5">
      <c r="A102" s="64"/>
      <c r="B102" s="64"/>
      <c r="C102" s="64"/>
      <c r="D102" s="64"/>
      <c r="E102" s="64"/>
    </row>
    <row r="103" spans="1:5">
      <c r="A103" s="64"/>
      <c r="B103" s="64"/>
      <c r="C103" s="64"/>
      <c r="D103" s="64"/>
      <c r="E103" s="64"/>
    </row>
    <row r="104" spans="1:5">
      <c r="A104" s="64"/>
      <c r="B104" s="64"/>
      <c r="C104" s="64"/>
      <c r="D104" s="64"/>
      <c r="E104" s="64"/>
    </row>
    <row r="105" spans="1:5">
      <c r="A105" s="64"/>
      <c r="B105" s="64"/>
      <c r="C105" s="64"/>
      <c r="D105" s="64"/>
      <c r="E105" s="64"/>
    </row>
    <row r="106" spans="1:5">
      <c r="A106" s="64"/>
      <c r="B106" s="64"/>
      <c r="C106" s="64"/>
      <c r="D106" s="64"/>
      <c r="E106" s="64"/>
    </row>
    <row r="107" spans="1:5">
      <c r="A107" s="64"/>
      <c r="B107" s="64"/>
      <c r="C107" s="64"/>
      <c r="D107" s="64"/>
      <c r="E107" s="64"/>
    </row>
    <row r="108" spans="1:5">
      <c r="A108" s="64"/>
      <c r="B108" s="64"/>
      <c r="C108" s="64"/>
      <c r="D108" s="64"/>
      <c r="E108" s="64"/>
    </row>
    <row r="109" spans="1:5">
      <c r="A109" s="64"/>
      <c r="B109" s="64"/>
      <c r="C109" s="64"/>
      <c r="D109" s="64"/>
      <c r="E109" s="64"/>
    </row>
    <row r="110" spans="1:5">
      <c r="A110" s="64"/>
      <c r="B110" s="64"/>
      <c r="C110" s="64"/>
      <c r="D110" s="64"/>
      <c r="E110" s="64"/>
    </row>
    <row r="111" spans="1:5">
      <c r="A111" s="64"/>
      <c r="B111" s="64"/>
      <c r="C111" s="64"/>
      <c r="D111" s="64"/>
      <c r="E111" s="64"/>
    </row>
    <row r="112" spans="1:5">
      <c r="A112" s="64"/>
      <c r="B112" s="64"/>
      <c r="C112" s="64"/>
      <c r="D112" s="64"/>
      <c r="E112" s="64"/>
    </row>
    <row r="113" spans="1:5">
      <c r="A113" s="64"/>
      <c r="B113" s="64"/>
      <c r="C113" s="64"/>
      <c r="D113" s="64"/>
      <c r="E113" s="64"/>
    </row>
    <row r="114" spans="1:5">
      <c r="A114" s="64"/>
      <c r="B114" s="64"/>
      <c r="C114" s="64"/>
      <c r="D114" s="64"/>
      <c r="E114" s="64"/>
    </row>
    <row r="115" spans="1:5">
      <c r="A115" s="64"/>
      <c r="B115" s="64"/>
      <c r="C115" s="64"/>
      <c r="D115" s="64"/>
      <c r="E115" s="64"/>
    </row>
    <row r="116" spans="1:5">
      <c r="A116" s="64"/>
      <c r="B116" s="64"/>
      <c r="C116" s="64"/>
      <c r="D116" s="64"/>
      <c r="E116" s="64"/>
    </row>
    <row r="117" spans="1:5">
      <c r="A117" s="64"/>
      <c r="B117" s="64"/>
      <c r="C117" s="64"/>
      <c r="D117" s="64"/>
      <c r="E117" s="64"/>
    </row>
    <row r="118" spans="1:5">
      <c r="A118" s="64"/>
      <c r="B118" s="64"/>
      <c r="C118" s="64"/>
      <c r="D118" s="64"/>
      <c r="E118" s="64"/>
    </row>
    <row r="119" spans="1:5">
      <c r="A119" s="64"/>
      <c r="B119" s="64"/>
      <c r="C119" s="64"/>
      <c r="D119" s="64"/>
      <c r="E119" s="64"/>
    </row>
    <row r="120" spans="1:5">
      <c r="A120" s="64"/>
      <c r="B120" s="64"/>
      <c r="C120" s="64"/>
      <c r="D120" s="64"/>
      <c r="E120" s="64"/>
    </row>
    <row r="121" spans="1:5">
      <c r="A121" s="64"/>
      <c r="B121" s="64"/>
      <c r="C121" s="64"/>
      <c r="D121" s="64"/>
      <c r="E121" s="64"/>
    </row>
    <row r="122" spans="1:5">
      <c r="A122" s="64"/>
      <c r="B122" s="64"/>
      <c r="C122" s="64"/>
      <c r="D122" s="64"/>
      <c r="E122" s="64"/>
    </row>
    <row r="123" spans="1:5">
      <c r="A123" s="64"/>
      <c r="B123" s="64"/>
      <c r="C123" s="64"/>
      <c r="D123" s="64"/>
      <c r="E123" s="64"/>
    </row>
    <row r="124" spans="1:5">
      <c r="A124" s="64"/>
      <c r="B124" s="64"/>
      <c r="C124" s="64"/>
      <c r="D124" s="64"/>
      <c r="E124" s="64"/>
    </row>
    <row r="125" spans="1:5">
      <c r="A125" s="64"/>
      <c r="B125" s="64"/>
      <c r="C125" s="64"/>
      <c r="D125" s="64"/>
      <c r="E125" s="64"/>
    </row>
    <row r="126" spans="1:5">
      <c r="A126" s="64"/>
      <c r="B126" s="64"/>
      <c r="C126" s="64"/>
      <c r="D126" s="64"/>
      <c r="E126" s="64"/>
    </row>
    <row r="127" spans="1:5">
      <c r="A127" s="64"/>
      <c r="B127" s="64"/>
      <c r="C127" s="64"/>
      <c r="D127" s="64"/>
      <c r="E127" s="64"/>
    </row>
    <row r="128" spans="1:5">
      <c r="A128" s="64"/>
      <c r="B128" s="64"/>
      <c r="C128" s="64"/>
      <c r="D128" s="64"/>
      <c r="E128" s="64"/>
    </row>
    <row r="129" spans="1:5">
      <c r="A129" s="64"/>
      <c r="B129" s="64"/>
      <c r="C129" s="64"/>
      <c r="D129" s="64"/>
      <c r="E129" s="64"/>
    </row>
    <row r="130" spans="1:5">
      <c r="A130" s="64"/>
      <c r="B130" s="64"/>
      <c r="C130" s="64"/>
      <c r="D130" s="64"/>
      <c r="E130" s="64"/>
    </row>
    <row r="131" spans="1:5">
      <c r="A131" s="64"/>
      <c r="B131" s="64"/>
      <c r="C131" s="64"/>
      <c r="D131" s="64"/>
      <c r="E131" s="64"/>
    </row>
    <row r="132" spans="1:5">
      <c r="A132" s="64"/>
      <c r="B132" s="64"/>
      <c r="C132" s="64"/>
      <c r="D132" s="64"/>
      <c r="E132" s="64"/>
    </row>
    <row r="133" spans="1:5">
      <c r="A133" s="64"/>
      <c r="B133" s="64"/>
      <c r="C133" s="64"/>
      <c r="D133" s="64"/>
      <c r="E133" s="64"/>
    </row>
    <row r="134" spans="1:5">
      <c r="A134" s="64"/>
      <c r="B134" s="64"/>
      <c r="C134" s="64"/>
      <c r="D134" s="64"/>
      <c r="E134" s="64"/>
    </row>
    <row r="135" spans="1:5">
      <c r="A135" s="64"/>
      <c r="B135" s="64"/>
      <c r="C135" s="64"/>
      <c r="D135" s="64"/>
      <c r="E135" s="64"/>
    </row>
    <row r="136" spans="1:5">
      <c r="A136" s="64"/>
      <c r="B136" s="64"/>
      <c r="C136" s="64"/>
      <c r="D136" s="64"/>
      <c r="E136" s="64"/>
    </row>
    <row r="137" spans="1:5">
      <c r="A137" s="64"/>
      <c r="B137" s="64"/>
      <c r="C137" s="64"/>
      <c r="D137" s="64"/>
      <c r="E137" s="64"/>
    </row>
    <row r="138" spans="1:5">
      <c r="A138" s="64"/>
      <c r="B138" s="64"/>
      <c r="C138" s="64"/>
      <c r="D138" s="64"/>
      <c r="E138" s="64"/>
    </row>
    <row r="139" spans="1:5">
      <c r="A139" s="64"/>
      <c r="B139" s="64"/>
      <c r="C139" s="64"/>
      <c r="D139" s="64"/>
      <c r="E139" s="64"/>
    </row>
    <row r="140" spans="1:5">
      <c r="A140" s="64"/>
      <c r="B140" s="64"/>
      <c r="C140" s="64"/>
      <c r="D140" s="64"/>
      <c r="E140" s="64"/>
    </row>
    <row r="141" spans="1:5">
      <c r="A141" s="64"/>
      <c r="B141" s="64"/>
      <c r="C141" s="64"/>
      <c r="D141" s="64"/>
      <c r="E141" s="64"/>
    </row>
    <row r="142" spans="1:5">
      <c r="A142" s="64"/>
      <c r="B142" s="64"/>
      <c r="C142" s="64"/>
      <c r="D142" s="64"/>
      <c r="E142" s="64"/>
    </row>
    <row r="143" spans="1:5">
      <c r="A143" s="64"/>
      <c r="B143" s="64"/>
      <c r="C143" s="64"/>
      <c r="D143" s="64"/>
      <c r="E143" s="64"/>
    </row>
  </sheetData>
  <mergeCells count="28">
    <mergeCell ref="A9:E9"/>
    <mergeCell ref="A16:E16"/>
    <mergeCell ref="A22:E22"/>
    <mergeCell ref="A28:E28"/>
    <mergeCell ref="A2:A3"/>
    <mergeCell ref="B2:B3"/>
    <mergeCell ref="C2:C3"/>
    <mergeCell ref="D2:D3"/>
    <mergeCell ref="E2:E3"/>
    <mergeCell ref="A17:A21"/>
    <mergeCell ref="A4:A8"/>
    <mergeCell ref="A23:A27"/>
    <mergeCell ref="A29:A33"/>
    <mergeCell ref="A10:A15"/>
    <mergeCell ref="A73:A77"/>
    <mergeCell ref="A61:A65"/>
    <mergeCell ref="A67:A71"/>
    <mergeCell ref="A42:A46"/>
    <mergeCell ref="A35:A39"/>
    <mergeCell ref="A48:A53"/>
    <mergeCell ref="A55:A59"/>
    <mergeCell ref="A66:E66"/>
    <mergeCell ref="A72:E72"/>
    <mergeCell ref="A34:E34"/>
    <mergeCell ref="A40:E40"/>
    <mergeCell ref="A47:E47"/>
    <mergeCell ref="A54:E54"/>
    <mergeCell ref="A60:E60"/>
  </mergeCells>
  <pageMargins left="0.7" right="0.7" top="0.75" bottom="0.75" header="0.3" footer="0.3"/>
  <pageSetup paperSize="9" scale="30" orientation="landscape" verticalDpi="0" r:id="rId1"/>
</worksheet>
</file>

<file path=xl/worksheets/sheet26.xml><?xml version="1.0" encoding="utf-8"?>
<worksheet xmlns="http://schemas.openxmlformats.org/spreadsheetml/2006/main" xmlns:r="http://schemas.openxmlformats.org/officeDocument/2006/relationships">
  <dimension ref="A2:Q130"/>
  <sheetViews>
    <sheetView view="pageBreakPreview" zoomScale="55" zoomScaleNormal="55" zoomScaleSheetLayoutView="55" workbookViewId="0">
      <selection activeCell="K130" sqref="K130"/>
    </sheetView>
  </sheetViews>
  <sheetFormatPr defaultRowHeight="15"/>
  <cols>
    <col min="1" max="1" width="49.7109375" customWidth="1"/>
    <col min="2" max="14" width="16.7109375" customWidth="1"/>
    <col min="15" max="15" width="18.28515625" customWidth="1"/>
    <col min="16" max="16" width="19.140625" customWidth="1"/>
    <col min="17" max="17" width="19.5703125" customWidth="1"/>
  </cols>
  <sheetData>
    <row r="2" spans="1:17" ht="46.5">
      <c r="A2" s="2"/>
      <c r="D2" s="38" t="s">
        <v>263</v>
      </c>
      <c r="E2" s="38"/>
      <c r="F2" s="39"/>
      <c r="K2" s="40" t="s">
        <v>391</v>
      </c>
      <c r="N2" s="13">
        <v>0.95</v>
      </c>
    </row>
    <row r="3" spans="1:17" ht="76.5" customHeight="1">
      <c r="A3" s="30" t="s">
        <v>264</v>
      </c>
      <c r="B3" s="31">
        <v>1</v>
      </c>
      <c r="C3" s="31">
        <v>2</v>
      </c>
      <c r="D3" s="31">
        <v>3</v>
      </c>
      <c r="E3" s="31">
        <v>4</v>
      </c>
      <c r="F3" s="31">
        <v>5</v>
      </c>
      <c r="G3" s="32">
        <v>6</v>
      </c>
      <c r="H3" s="31">
        <v>7</v>
      </c>
      <c r="I3" s="31">
        <v>8</v>
      </c>
      <c r="J3" s="31">
        <v>9</v>
      </c>
      <c r="K3" s="31">
        <v>10</v>
      </c>
      <c r="L3" s="31">
        <v>11</v>
      </c>
      <c r="M3" s="31">
        <v>12</v>
      </c>
      <c r="N3" s="33" t="s">
        <v>265</v>
      </c>
      <c r="O3" s="33" t="s">
        <v>409</v>
      </c>
      <c r="P3" s="33" t="s">
        <v>266</v>
      </c>
      <c r="Q3" s="33" t="s">
        <v>267</v>
      </c>
    </row>
    <row r="4" spans="1:17" ht="50.25" customHeight="1">
      <c r="A4" s="34" t="s">
        <v>54</v>
      </c>
      <c r="B4" s="17">
        <v>45</v>
      </c>
      <c r="C4" s="17">
        <v>45</v>
      </c>
      <c r="D4" s="17">
        <v>69</v>
      </c>
      <c r="E4" s="17">
        <v>60</v>
      </c>
      <c r="F4" s="17">
        <v>30</v>
      </c>
      <c r="G4" s="18">
        <v>60</v>
      </c>
      <c r="H4" s="17">
        <v>60</v>
      </c>
      <c r="I4" s="17">
        <v>30</v>
      </c>
      <c r="J4" s="17">
        <v>30</v>
      </c>
      <c r="K4" s="17">
        <v>69</v>
      </c>
      <c r="L4" s="17">
        <v>30</v>
      </c>
      <c r="M4" s="18">
        <v>60</v>
      </c>
      <c r="N4" s="19">
        <v>76</v>
      </c>
      <c r="O4" s="17">
        <v>588</v>
      </c>
      <c r="P4" s="19"/>
      <c r="Q4" s="19"/>
    </row>
    <row r="5" spans="1:17" ht="50.25" customHeight="1">
      <c r="A5" s="34" t="s">
        <v>52</v>
      </c>
      <c r="B5" s="17">
        <v>30</v>
      </c>
      <c r="C5" s="17">
        <v>30</v>
      </c>
      <c r="D5" s="17">
        <v>30</v>
      </c>
      <c r="E5" s="17">
        <v>30</v>
      </c>
      <c r="F5" s="17">
        <v>30</v>
      </c>
      <c r="G5" s="17">
        <v>30</v>
      </c>
      <c r="H5" s="17">
        <v>30</v>
      </c>
      <c r="I5" s="17">
        <v>30</v>
      </c>
      <c r="J5" s="17">
        <v>30</v>
      </c>
      <c r="K5" s="17">
        <v>30</v>
      </c>
      <c r="L5" s="17">
        <v>30</v>
      </c>
      <c r="M5" s="17">
        <v>30</v>
      </c>
      <c r="N5" s="19">
        <v>47</v>
      </c>
      <c r="O5" s="17">
        <v>360</v>
      </c>
      <c r="P5" s="19"/>
      <c r="Q5" s="19"/>
    </row>
    <row r="6" spans="1:17" ht="50.25" customHeight="1">
      <c r="A6" s="24" t="s">
        <v>268</v>
      </c>
      <c r="B6" s="17"/>
      <c r="C6" s="17"/>
      <c r="D6" s="17"/>
      <c r="E6" s="17"/>
      <c r="F6" s="17"/>
      <c r="G6" s="18"/>
      <c r="H6" s="17"/>
      <c r="I6" s="17"/>
      <c r="J6" s="17"/>
      <c r="K6" s="17"/>
      <c r="L6" s="17"/>
      <c r="M6" s="18"/>
      <c r="N6" s="19">
        <v>41</v>
      </c>
      <c r="O6" s="17"/>
      <c r="P6" s="17"/>
      <c r="Q6" s="17"/>
    </row>
    <row r="7" spans="1:17" ht="50.25" customHeight="1">
      <c r="A7" s="34" t="s">
        <v>261</v>
      </c>
      <c r="B7" s="17">
        <v>30</v>
      </c>
      <c r="C7" s="17"/>
      <c r="D7" s="17"/>
      <c r="E7" s="17"/>
      <c r="F7" s="17"/>
      <c r="G7" s="18"/>
      <c r="H7" s="17"/>
      <c r="I7" s="17"/>
      <c r="J7" s="17"/>
      <c r="K7" s="17"/>
      <c r="L7" s="17"/>
      <c r="M7" s="18"/>
      <c r="N7" s="19"/>
      <c r="O7" s="19">
        <v>30</v>
      </c>
      <c r="P7" s="19"/>
      <c r="Q7" s="19"/>
    </row>
    <row r="8" spans="1:17" ht="50.25" customHeight="1">
      <c r="A8" s="34" t="s">
        <v>361</v>
      </c>
      <c r="B8" s="17">
        <v>20</v>
      </c>
      <c r="C8" s="17"/>
      <c r="D8" s="17"/>
      <c r="E8" s="17"/>
      <c r="F8" s="17"/>
      <c r="G8" s="18"/>
      <c r="H8" s="17"/>
      <c r="I8" s="17"/>
      <c r="J8" s="17"/>
      <c r="K8" s="17"/>
      <c r="L8" s="17"/>
      <c r="M8" s="18"/>
      <c r="N8" s="19"/>
      <c r="O8" s="19">
        <v>20</v>
      </c>
      <c r="P8" s="19"/>
      <c r="Q8" s="19"/>
    </row>
    <row r="9" spans="1:17" ht="50.25" customHeight="1">
      <c r="A9" s="35" t="s">
        <v>238</v>
      </c>
      <c r="B9" s="17"/>
      <c r="C9" s="17"/>
      <c r="D9" s="17">
        <v>45</v>
      </c>
      <c r="E9" s="17"/>
      <c r="F9" s="17"/>
      <c r="G9" s="18"/>
      <c r="H9" s="17">
        <v>45</v>
      </c>
      <c r="I9" s="17">
        <v>45</v>
      </c>
      <c r="J9" s="17"/>
      <c r="K9" s="17"/>
      <c r="L9" s="17"/>
      <c r="M9" s="18"/>
      <c r="N9" s="19"/>
      <c r="O9" s="19">
        <v>135</v>
      </c>
      <c r="P9" s="19"/>
      <c r="Q9" s="19"/>
    </row>
    <row r="10" spans="1:17" ht="50.25" customHeight="1">
      <c r="A10" s="34" t="s">
        <v>239</v>
      </c>
      <c r="B10" s="17"/>
      <c r="C10" s="17"/>
      <c r="D10" s="17"/>
      <c r="E10" s="17"/>
      <c r="F10" s="17"/>
      <c r="G10" s="18"/>
      <c r="H10" s="17"/>
      <c r="I10" s="17"/>
      <c r="J10" s="17">
        <v>20</v>
      </c>
      <c r="K10" s="17"/>
      <c r="L10" s="17"/>
      <c r="M10" s="18"/>
      <c r="N10" s="19"/>
      <c r="O10" s="19">
        <v>20</v>
      </c>
      <c r="P10" s="19"/>
      <c r="Q10" s="19"/>
    </row>
    <row r="11" spans="1:17" ht="50.25" customHeight="1">
      <c r="A11" s="34" t="s">
        <v>240</v>
      </c>
      <c r="B11" s="17"/>
      <c r="C11" s="17"/>
      <c r="D11" s="17"/>
      <c r="E11" s="17"/>
      <c r="F11" s="17"/>
      <c r="G11" s="18"/>
      <c r="H11" s="17"/>
      <c r="I11" s="17"/>
      <c r="J11" s="17"/>
      <c r="K11" s="17">
        <v>10</v>
      </c>
      <c r="L11" s="17"/>
      <c r="M11" s="18"/>
      <c r="N11" s="19"/>
      <c r="O11" s="19">
        <v>10</v>
      </c>
      <c r="P11" s="19"/>
      <c r="Q11" s="19"/>
    </row>
    <row r="12" spans="1:17" ht="50.25" customHeight="1">
      <c r="A12" s="34" t="s">
        <v>241</v>
      </c>
      <c r="B12" s="17"/>
      <c r="C12" s="17"/>
      <c r="D12" s="17"/>
      <c r="E12" s="17"/>
      <c r="F12" s="17"/>
      <c r="G12" s="18"/>
      <c r="H12" s="17"/>
      <c r="I12" s="17"/>
      <c r="J12" s="17"/>
      <c r="K12" s="17"/>
      <c r="L12" s="17"/>
      <c r="M12" s="18">
        <v>30</v>
      </c>
      <c r="N12" s="19"/>
      <c r="O12" s="19">
        <v>30</v>
      </c>
      <c r="P12" s="19"/>
      <c r="Q12" s="19"/>
    </row>
    <row r="13" spans="1:17" ht="50.25" customHeight="1">
      <c r="A13" s="34" t="s">
        <v>242</v>
      </c>
      <c r="B13" s="17"/>
      <c r="C13" s="17"/>
      <c r="D13" s="17"/>
      <c r="E13" s="17"/>
      <c r="F13" s="17"/>
      <c r="G13" s="18">
        <v>25</v>
      </c>
      <c r="H13" s="17"/>
      <c r="I13" s="17"/>
      <c r="J13" s="17"/>
      <c r="K13" s="17"/>
      <c r="L13" s="17"/>
      <c r="M13" s="18"/>
      <c r="N13" s="19"/>
      <c r="O13" s="19">
        <v>25</v>
      </c>
      <c r="P13" s="19"/>
      <c r="Q13" s="19"/>
    </row>
    <row r="14" spans="1:17" ht="50.25" customHeight="1">
      <c r="A14" s="35" t="s">
        <v>190</v>
      </c>
      <c r="B14" s="17"/>
      <c r="C14" s="17">
        <v>30</v>
      </c>
      <c r="D14" s="17">
        <v>45</v>
      </c>
      <c r="E14" s="17">
        <v>15</v>
      </c>
      <c r="F14" s="17"/>
      <c r="G14" s="18">
        <v>10</v>
      </c>
      <c r="H14" s="17">
        <v>15</v>
      </c>
      <c r="I14" s="17">
        <v>30</v>
      </c>
      <c r="J14" s="17">
        <v>5</v>
      </c>
      <c r="K14" s="17"/>
      <c r="L14" s="17">
        <v>35</v>
      </c>
      <c r="M14" s="18"/>
      <c r="N14" s="19"/>
      <c r="O14" s="19">
        <v>185</v>
      </c>
      <c r="P14" s="19"/>
      <c r="Q14" s="19"/>
    </row>
    <row r="15" spans="1:17" ht="50.25" customHeight="1">
      <c r="A15" s="35" t="s">
        <v>243</v>
      </c>
      <c r="B15" s="17"/>
      <c r="C15" s="17"/>
      <c r="D15" s="17">
        <v>20</v>
      </c>
      <c r="E15" s="17"/>
      <c r="F15" s="17"/>
      <c r="G15" s="18"/>
      <c r="H15" s="17"/>
      <c r="I15" s="17"/>
      <c r="J15" s="17"/>
      <c r="K15" s="17"/>
      <c r="L15" s="17">
        <v>25</v>
      </c>
      <c r="M15" s="18"/>
      <c r="N15" s="19"/>
      <c r="O15" s="19">
        <v>45</v>
      </c>
      <c r="P15" s="19"/>
      <c r="Q15" s="19"/>
    </row>
    <row r="16" spans="1:17" ht="50.25" customHeight="1">
      <c r="A16" s="34" t="s">
        <v>244</v>
      </c>
      <c r="B16" s="17"/>
      <c r="C16" s="17"/>
      <c r="D16" s="17"/>
      <c r="E16" s="17"/>
      <c r="F16" s="17"/>
      <c r="G16" s="18"/>
      <c r="H16" s="17"/>
      <c r="I16" s="17">
        <v>10</v>
      </c>
      <c r="J16" s="17"/>
      <c r="K16" s="17"/>
      <c r="L16" s="17"/>
      <c r="M16" s="18">
        <v>20</v>
      </c>
      <c r="N16" s="19"/>
      <c r="O16" s="19">
        <v>30</v>
      </c>
      <c r="P16" s="19"/>
      <c r="Q16" s="19"/>
    </row>
    <row r="17" spans="1:17" ht="50.25" customHeight="1">
      <c r="A17" s="34" t="s">
        <v>245</v>
      </c>
      <c r="B17" s="17"/>
      <c r="C17" s="17"/>
      <c r="D17" s="17"/>
      <c r="E17" s="17">
        <v>25</v>
      </c>
      <c r="F17" s="17"/>
      <c r="G17" s="18"/>
      <c r="H17" s="17">
        <v>30</v>
      </c>
      <c r="I17" s="17"/>
      <c r="J17" s="17"/>
      <c r="K17" s="17"/>
      <c r="L17" s="17"/>
      <c r="M17" s="18"/>
      <c r="N17" s="19"/>
      <c r="O17" s="19">
        <v>55</v>
      </c>
      <c r="P17" s="19"/>
      <c r="Q17" s="19"/>
    </row>
    <row r="18" spans="1:17" ht="50.25" customHeight="1">
      <c r="A18" s="34" t="s">
        <v>269</v>
      </c>
      <c r="B18" s="17"/>
      <c r="C18" s="17">
        <v>40</v>
      </c>
      <c r="D18" s="17"/>
      <c r="E18" s="17">
        <v>30</v>
      </c>
      <c r="F18" s="17"/>
      <c r="G18" s="18">
        <v>30</v>
      </c>
      <c r="H18" s="17"/>
      <c r="I18" s="17"/>
      <c r="J18" s="17"/>
      <c r="K18" s="17">
        <v>40</v>
      </c>
      <c r="L18" s="17"/>
      <c r="M18" s="18">
        <v>10</v>
      </c>
      <c r="N18" s="19">
        <v>11</v>
      </c>
      <c r="O18" s="17">
        <v>150</v>
      </c>
      <c r="P18" s="19"/>
      <c r="Q18" s="19"/>
    </row>
    <row r="19" spans="1:17" ht="50.25" customHeight="1">
      <c r="A19" s="35" t="s">
        <v>133</v>
      </c>
      <c r="B19" s="17">
        <v>35</v>
      </c>
      <c r="C19" s="17">
        <v>35</v>
      </c>
      <c r="D19" s="17"/>
      <c r="E19" s="17">
        <v>7</v>
      </c>
      <c r="F19" s="17">
        <v>43</v>
      </c>
      <c r="G19" s="18"/>
      <c r="H19" s="17">
        <v>30</v>
      </c>
      <c r="I19" s="17">
        <v>40</v>
      </c>
      <c r="J19" s="17">
        <v>37</v>
      </c>
      <c r="K19" s="17"/>
      <c r="L19" s="17">
        <v>35</v>
      </c>
      <c r="M19" s="18"/>
      <c r="N19" s="19">
        <v>27</v>
      </c>
      <c r="O19" s="17">
        <v>262</v>
      </c>
      <c r="P19" s="19"/>
      <c r="Q19" s="17"/>
    </row>
    <row r="20" spans="1:17" ht="50.25" customHeight="1">
      <c r="A20" s="35" t="s">
        <v>270</v>
      </c>
      <c r="B20" s="17">
        <v>5</v>
      </c>
      <c r="C20" s="17">
        <v>7</v>
      </c>
      <c r="D20" s="17">
        <v>7</v>
      </c>
      <c r="E20" s="17"/>
      <c r="F20" s="17"/>
      <c r="G20" s="18"/>
      <c r="H20" s="17"/>
      <c r="I20" s="17"/>
      <c r="J20" s="17"/>
      <c r="K20" s="17"/>
      <c r="L20" s="17"/>
      <c r="M20" s="18"/>
      <c r="N20" s="19"/>
      <c r="O20" s="17">
        <v>19</v>
      </c>
      <c r="P20" s="19"/>
      <c r="Q20" s="17"/>
    </row>
    <row r="21" spans="1:17" ht="50.25" customHeight="1">
      <c r="A21" s="27" t="s">
        <v>271</v>
      </c>
      <c r="B21" s="17"/>
      <c r="C21" s="17"/>
      <c r="D21" s="17"/>
      <c r="E21" s="17"/>
      <c r="F21" s="17"/>
      <c r="G21" s="18"/>
      <c r="H21" s="17"/>
      <c r="I21" s="17"/>
      <c r="J21" s="17"/>
      <c r="K21" s="17"/>
      <c r="L21" s="17"/>
      <c r="M21" s="18"/>
      <c r="N21" s="19">
        <v>309</v>
      </c>
      <c r="O21" s="17"/>
      <c r="P21" s="19"/>
      <c r="Q21" s="17"/>
    </row>
    <row r="22" spans="1:17" ht="50.25" customHeight="1">
      <c r="A22" s="35" t="s">
        <v>272</v>
      </c>
      <c r="B22" s="17">
        <v>60</v>
      </c>
      <c r="C22" s="17">
        <v>100</v>
      </c>
      <c r="D22" s="17"/>
      <c r="E22" s="17">
        <v>260</v>
      </c>
      <c r="F22" s="17">
        <v>40</v>
      </c>
      <c r="G22" s="18"/>
      <c r="H22" s="17">
        <v>220</v>
      </c>
      <c r="I22" s="17">
        <v>40</v>
      </c>
      <c r="J22" s="17"/>
      <c r="K22" s="17">
        <v>30</v>
      </c>
      <c r="L22" s="17">
        <v>75</v>
      </c>
      <c r="M22" s="18"/>
      <c r="N22" s="18"/>
      <c r="O22" s="17">
        <v>825</v>
      </c>
      <c r="P22" s="17"/>
      <c r="Q22" s="17"/>
    </row>
    <row r="23" spans="1:17" ht="50.25" customHeight="1">
      <c r="A23" s="34" t="s">
        <v>289</v>
      </c>
      <c r="B23" s="17">
        <v>10</v>
      </c>
      <c r="C23" s="17">
        <v>17</v>
      </c>
      <c r="D23" s="17">
        <v>15</v>
      </c>
      <c r="E23" s="17">
        <v>21</v>
      </c>
      <c r="F23" s="17">
        <v>25</v>
      </c>
      <c r="G23" s="18">
        <v>7</v>
      </c>
      <c r="H23" s="17">
        <v>27</v>
      </c>
      <c r="I23" s="17">
        <v>30</v>
      </c>
      <c r="J23" s="17">
        <v>20</v>
      </c>
      <c r="K23" s="17">
        <v>7</v>
      </c>
      <c r="L23" s="17">
        <v>30</v>
      </c>
      <c r="M23" s="18">
        <v>25</v>
      </c>
      <c r="N23" s="18"/>
      <c r="O23" s="17">
        <v>234</v>
      </c>
      <c r="P23" s="17"/>
      <c r="Q23" s="17"/>
    </row>
    <row r="24" spans="1:17" ht="50.25" customHeight="1">
      <c r="A24" s="34" t="s">
        <v>257</v>
      </c>
      <c r="B24" s="17">
        <v>10</v>
      </c>
      <c r="C24" s="17">
        <v>25</v>
      </c>
      <c r="D24" s="17">
        <v>15</v>
      </c>
      <c r="E24" s="17">
        <v>40</v>
      </c>
      <c r="F24" s="17">
        <v>80</v>
      </c>
      <c r="G24" s="18">
        <v>15</v>
      </c>
      <c r="H24" s="17">
        <v>60</v>
      </c>
      <c r="I24" s="17">
        <v>35</v>
      </c>
      <c r="J24" s="17">
        <v>50</v>
      </c>
      <c r="K24" s="17">
        <v>15</v>
      </c>
      <c r="L24" s="17">
        <v>50</v>
      </c>
      <c r="M24" s="18">
        <v>15</v>
      </c>
      <c r="N24" s="18"/>
      <c r="O24" s="17">
        <v>400</v>
      </c>
      <c r="P24" s="17"/>
      <c r="Q24" s="17"/>
    </row>
    <row r="25" spans="1:17" ht="50.25" customHeight="1">
      <c r="A25" s="35" t="s">
        <v>258</v>
      </c>
      <c r="B25" s="17"/>
      <c r="C25" s="17"/>
      <c r="D25" s="17">
        <v>30</v>
      </c>
      <c r="E25" s="17"/>
      <c r="F25" s="17">
        <v>55</v>
      </c>
      <c r="G25" s="18"/>
      <c r="H25" s="17"/>
      <c r="I25" s="17"/>
      <c r="J25" s="17">
        <v>65</v>
      </c>
      <c r="K25" s="17"/>
      <c r="L25" s="17">
        <v>100</v>
      </c>
      <c r="M25" s="18"/>
      <c r="N25" s="18"/>
      <c r="O25" s="17">
        <v>250</v>
      </c>
      <c r="P25" s="17"/>
      <c r="Q25" s="17"/>
    </row>
    <row r="26" spans="1:17" ht="50.25" customHeight="1">
      <c r="A26" s="34" t="s">
        <v>354</v>
      </c>
      <c r="B26" s="17">
        <v>3</v>
      </c>
      <c r="C26" s="17">
        <v>3</v>
      </c>
      <c r="D26" s="17">
        <v>3</v>
      </c>
      <c r="E26" s="17">
        <v>3</v>
      </c>
      <c r="F26" s="17">
        <v>3</v>
      </c>
      <c r="G26" s="18"/>
      <c r="H26" s="17">
        <v>3</v>
      </c>
      <c r="I26" s="17">
        <v>3</v>
      </c>
      <c r="J26" s="17">
        <v>3</v>
      </c>
      <c r="K26" s="17">
        <v>3</v>
      </c>
      <c r="L26" s="17">
        <v>3</v>
      </c>
      <c r="M26" s="18"/>
      <c r="N26" s="18"/>
      <c r="O26" s="17">
        <v>30</v>
      </c>
      <c r="P26" s="17"/>
      <c r="Q26" s="17"/>
    </row>
    <row r="27" spans="1:17" ht="50.25" customHeight="1">
      <c r="A27" s="34" t="s">
        <v>273</v>
      </c>
      <c r="B27" s="17"/>
      <c r="C27" s="17">
        <v>4</v>
      </c>
      <c r="D27" s="17"/>
      <c r="E27" s="17">
        <v>7</v>
      </c>
      <c r="F27" s="17">
        <v>6</v>
      </c>
      <c r="G27" s="18"/>
      <c r="H27" s="17"/>
      <c r="I27" s="17">
        <v>5</v>
      </c>
      <c r="J27" s="17">
        <v>3</v>
      </c>
      <c r="K27" s="17"/>
      <c r="L27" s="17">
        <v>5</v>
      </c>
      <c r="M27" s="18"/>
      <c r="N27" s="18"/>
      <c r="O27" s="17">
        <v>30</v>
      </c>
      <c r="P27" s="17"/>
      <c r="Q27" s="17"/>
    </row>
    <row r="28" spans="1:17" ht="50.25" customHeight="1">
      <c r="A28" s="35" t="s">
        <v>167</v>
      </c>
      <c r="B28" s="17">
        <v>280</v>
      </c>
      <c r="C28" s="17">
        <v>100</v>
      </c>
      <c r="D28" s="17">
        <v>90</v>
      </c>
      <c r="E28" s="17">
        <v>280</v>
      </c>
      <c r="F28" s="17">
        <v>240</v>
      </c>
      <c r="G28" s="18">
        <v>80</v>
      </c>
      <c r="H28" s="17">
        <v>150</v>
      </c>
      <c r="I28" s="17">
        <v>70</v>
      </c>
      <c r="J28" s="17">
        <v>300</v>
      </c>
      <c r="K28" s="17">
        <v>300</v>
      </c>
      <c r="L28" s="17">
        <v>90</v>
      </c>
      <c r="M28" s="18">
        <v>300</v>
      </c>
      <c r="N28" s="18">
        <v>206</v>
      </c>
      <c r="O28" s="17">
        <v>2190</v>
      </c>
      <c r="P28" s="17"/>
      <c r="Q28" s="17"/>
    </row>
    <row r="29" spans="1:17" ht="50.25" customHeight="1">
      <c r="A29" s="24" t="s">
        <v>274</v>
      </c>
      <c r="B29" s="17"/>
      <c r="C29" s="17"/>
      <c r="D29" s="17"/>
      <c r="E29" s="17"/>
      <c r="F29" s="17"/>
      <c r="G29" s="18"/>
      <c r="H29" s="17"/>
      <c r="I29" s="17"/>
      <c r="J29" s="17"/>
      <c r="K29" s="17"/>
      <c r="L29" s="17"/>
      <c r="M29" s="18"/>
      <c r="N29" s="18">
        <v>108</v>
      </c>
      <c r="O29" s="17"/>
      <c r="P29" s="17"/>
      <c r="Q29" s="17"/>
    </row>
    <row r="30" spans="1:17" ht="50.25" customHeight="1">
      <c r="A30" s="34" t="s">
        <v>255</v>
      </c>
      <c r="B30" s="17">
        <v>60</v>
      </c>
      <c r="C30" s="17">
        <v>60</v>
      </c>
      <c r="D30" s="17">
        <v>80</v>
      </c>
      <c r="E30" s="17">
        <v>40</v>
      </c>
      <c r="F30" s="17">
        <v>15</v>
      </c>
      <c r="G30" s="18">
        <v>90</v>
      </c>
      <c r="H30" s="17">
        <v>10</v>
      </c>
      <c r="I30" s="17"/>
      <c r="J30" s="17"/>
      <c r="K30" s="17">
        <v>10</v>
      </c>
      <c r="L30" s="17">
        <v>40</v>
      </c>
      <c r="M30" s="18"/>
      <c r="N30" s="18"/>
      <c r="O30" s="17">
        <v>405</v>
      </c>
      <c r="P30" s="17"/>
      <c r="Q30" s="17"/>
    </row>
    <row r="31" spans="1:17" ht="50.25" customHeight="1">
      <c r="A31" s="34" t="s">
        <v>251</v>
      </c>
      <c r="B31" s="17">
        <v>85</v>
      </c>
      <c r="C31" s="17"/>
      <c r="D31" s="17"/>
      <c r="E31" s="17">
        <v>20</v>
      </c>
      <c r="F31" s="17"/>
      <c r="G31" s="18"/>
      <c r="H31" s="17">
        <v>85</v>
      </c>
      <c r="I31" s="17"/>
      <c r="J31" s="17"/>
      <c r="K31" s="17"/>
      <c r="L31" s="17">
        <v>20</v>
      </c>
      <c r="M31" s="18"/>
      <c r="N31" s="18"/>
      <c r="O31" s="17">
        <v>210</v>
      </c>
      <c r="P31" s="17"/>
      <c r="Q31" s="17"/>
    </row>
    <row r="32" spans="1:17" ht="50.25" customHeight="1">
      <c r="A32" s="34" t="s">
        <v>252</v>
      </c>
      <c r="B32" s="17"/>
      <c r="C32" s="17"/>
      <c r="D32" s="17"/>
      <c r="E32" s="17">
        <v>20</v>
      </c>
      <c r="F32" s="17"/>
      <c r="G32" s="18"/>
      <c r="H32" s="17"/>
      <c r="I32" s="17">
        <v>80</v>
      </c>
      <c r="J32" s="17"/>
      <c r="K32" s="17"/>
      <c r="L32" s="17">
        <v>20</v>
      </c>
      <c r="M32" s="18">
        <v>85</v>
      </c>
      <c r="N32" s="18"/>
      <c r="O32" s="18">
        <v>205</v>
      </c>
      <c r="P32" s="18"/>
      <c r="Q32" s="18"/>
    </row>
    <row r="33" spans="1:17" ht="50.25" customHeight="1">
      <c r="A33" s="35" t="s">
        <v>253</v>
      </c>
      <c r="B33" s="17"/>
      <c r="C33" s="17"/>
      <c r="D33" s="17"/>
      <c r="E33" s="17"/>
      <c r="F33" s="17"/>
      <c r="G33" s="18"/>
      <c r="H33" s="17"/>
      <c r="I33" s="17"/>
      <c r="J33" s="17">
        <v>85</v>
      </c>
      <c r="K33" s="17"/>
      <c r="L33" s="17"/>
      <c r="M33" s="18"/>
      <c r="N33" s="18"/>
      <c r="O33" s="17">
        <v>85</v>
      </c>
      <c r="P33" s="17"/>
      <c r="Q33" s="17"/>
    </row>
    <row r="34" spans="1:17" ht="50.25" customHeight="1">
      <c r="A34" s="34" t="s">
        <v>254</v>
      </c>
      <c r="B34" s="17"/>
      <c r="C34" s="17"/>
      <c r="D34" s="17"/>
      <c r="E34" s="17"/>
      <c r="F34" s="17">
        <v>90</v>
      </c>
      <c r="G34" s="18"/>
      <c r="H34" s="17"/>
      <c r="I34" s="17"/>
      <c r="J34" s="17"/>
      <c r="K34" s="17">
        <v>85</v>
      </c>
      <c r="L34" s="17"/>
      <c r="M34" s="18"/>
      <c r="N34" s="18"/>
      <c r="O34" s="17">
        <v>175</v>
      </c>
      <c r="P34" s="17"/>
      <c r="Q34" s="17"/>
    </row>
    <row r="35" spans="1:17" ht="50.25" customHeight="1">
      <c r="A35" s="34" t="s">
        <v>110</v>
      </c>
      <c r="B35" s="17">
        <v>125</v>
      </c>
      <c r="C35" s="17">
        <v>125</v>
      </c>
      <c r="D35" s="17">
        <v>125</v>
      </c>
      <c r="E35" s="17">
        <v>125</v>
      </c>
      <c r="F35" s="17">
        <v>125</v>
      </c>
      <c r="G35" s="17">
        <v>125</v>
      </c>
      <c r="H35" s="17">
        <v>125</v>
      </c>
      <c r="I35" s="17">
        <v>125</v>
      </c>
      <c r="J35" s="17">
        <v>125</v>
      </c>
      <c r="K35" s="17">
        <v>125</v>
      </c>
      <c r="L35" s="17">
        <v>125</v>
      </c>
      <c r="M35" s="17">
        <v>125</v>
      </c>
      <c r="N35" s="18">
        <v>95</v>
      </c>
      <c r="O35" s="17">
        <v>1500</v>
      </c>
      <c r="P35" s="17"/>
      <c r="Q35" s="17"/>
    </row>
    <row r="36" spans="1:17" ht="50.25" customHeight="1">
      <c r="A36" s="24" t="s">
        <v>275</v>
      </c>
      <c r="B36" s="17"/>
      <c r="C36" s="17"/>
      <c r="D36" s="17"/>
      <c r="E36" s="17"/>
      <c r="F36" s="17"/>
      <c r="G36" s="18"/>
      <c r="H36" s="17"/>
      <c r="I36" s="17"/>
      <c r="J36" s="17"/>
      <c r="K36" s="17"/>
      <c r="L36" s="17"/>
      <c r="M36" s="18"/>
      <c r="N36" s="18">
        <v>10</v>
      </c>
      <c r="O36" s="17"/>
      <c r="P36" s="17"/>
      <c r="Q36" s="17"/>
    </row>
    <row r="37" spans="1:17" ht="50.25" customHeight="1">
      <c r="A37" s="34" t="s">
        <v>249</v>
      </c>
      <c r="B37" s="17">
        <v>9</v>
      </c>
      <c r="C37" s="17">
        <v>9</v>
      </c>
      <c r="D37" s="17">
        <v>9</v>
      </c>
      <c r="E37" s="17">
        <v>9</v>
      </c>
      <c r="F37" s="17">
        <v>14</v>
      </c>
      <c r="G37" s="18">
        <v>9</v>
      </c>
      <c r="H37" s="17">
        <v>9</v>
      </c>
      <c r="I37" s="17">
        <v>14</v>
      </c>
      <c r="J37" s="17">
        <v>9</v>
      </c>
      <c r="K37" s="17">
        <v>9</v>
      </c>
      <c r="L37" s="17">
        <v>9</v>
      </c>
      <c r="M37" s="18">
        <v>9</v>
      </c>
      <c r="N37" s="18"/>
      <c r="O37" s="17">
        <v>118</v>
      </c>
      <c r="P37" s="17"/>
      <c r="Q37" s="20"/>
    </row>
    <row r="38" spans="1:17" ht="50.25" customHeight="1">
      <c r="A38" s="34" t="s">
        <v>250</v>
      </c>
      <c r="B38" s="17"/>
      <c r="C38" s="17"/>
      <c r="D38" s="17">
        <v>10</v>
      </c>
      <c r="E38" s="17"/>
      <c r="F38" s="17"/>
      <c r="G38" s="18"/>
      <c r="H38" s="17"/>
      <c r="I38" s="17"/>
      <c r="J38" s="17"/>
      <c r="K38" s="17"/>
      <c r="L38" s="17"/>
      <c r="M38" s="18"/>
      <c r="N38" s="18"/>
      <c r="O38" s="17">
        <v>10</v>
      </c>
      <c r="P38" s="17"/>
      <c r="Q38" s="17"/>
    </row>
    <row r="39" spans="1:17" ht="50.25" customHeight="1">
      <c r="A39" s="34" t="s">
        <v>256</v>
      </c>
      <c r="B39" s="17"/>
      <c r="C39" s="17"/>
      <c r="D39" s="17"/>
      <c r="E39" s="17"/>
      <c r="F39" s="17"/>
      <c r="G39" s="18"/>
      <c r="H39" s="17"/>
      <c r="I39" s="17">
        <v>5</v>
      </c>
      <c r="J39" s="17"/>
      <c r="K39" s="17"/>
      <c r="L39" s="17"/>
      <c r="M39" s="18"/>
      <c r="N39" s="18"/>
      <c r="O39" s="17">
        <v>5</v>
      </c>
      <c r="P39" s="17"/>
      <c r="Q39" s="17"/>
    </row>
    <row r="40" spans="1:17" ht="50.25" customHeight="1">
      <c r="A40" s="34" t="s">
        <v>359</v>
      </c>
      <c r="B40" s="17">
        <v>4</v>
      </c>
      <c r="C40" s="17">
        <v>4</v>
      </c>
      <c r="D40" s="17">
        <v>4</v>
      </c>
      <c r="E40" s="17">
        <v>4</v>
      </c>
      <c r="F40" s="17">
        <v>4</v>
      </c>
      <c r="G40" s="18"/>
      <c r="H40" s="17">
        <v>4</v>
      </c>
      <c r="I40" s="17">
        <v>4</v>
      </c>
      <c r="J40" s="17">
        <v>4</v>
      </c>
      <c r="K40" s="17">
        <v>4</v>
      </c>
      <c r="L40" s="17">
        <v>4</v>
      </c>
      <c r="M40" s="18"/>
      <c r="N40" s="18"/>
      <c r="O40" s="17">
        <v>40</v>
      </c>
      <c r="P40" s="17"/>
      <c r="Q40" s="17"/>
    </row>
    <row r="41" spans="1:17" ht="50.25" customHeight="1">
      <c r="A41" s="35" t="s">
        <v>259</v>
      </c>
      <c r="B41" s="22">
        <v>0.8</v>
      </c>
      <c r="C41" s="22">
        <v>0.8</v>
      </c>
      <c r="D41" s="22">
        <v>0.8</v>
      </c>
      <c r="E41" s="22"/>
      <c r="F41" s="22"/>
      <c r="G41" s="21"/>
      <c r="H41" s="22">
        <v>0.8</v>
      </c>
      <c r="I41" s="22">
        <v>0.8</v>
      </c>
      <c r="J41" s="22"/>
      <c r="K41" s="22">
        <v>0.8</v>
      </c>
      <c r="L41" s="36"/>
      <c r="M41" s="37"/>
      <c r="N41" s="21">
        <v>0.6</v>
      </c>
      <c r="O41" s="17">
        <v>5</v>
      </c>
      <c r="P41" s="36"/>
      <c r="Q41" s="17"/>
    </row>
    <row r="42" spans="1:17" ht="50.25" customHeight="1">
      <c r="A42" s="34" t="s">
        <v>262</v>
      </c>
      <c r="B42" s="22"/>
      <c r="C42" s="22">
        <v>1.4</v>
      </c>
      <c r="D42" s="22">
        <v>1.4</v>
      </c>
      <c r="E42" s="22">
        <v>1.4</v>
      </c>
      <c r="F42" s="22">
        <v>1.4</v>
      </c>
      <c r="G42" s="22">
        <v>1.4</v>
      </c>
      <c r="H42" s="22"/>
      <c r="I42" s="22"/>
      <c r="J42" s="22">
        <v>1.4</v>
      </c>
      <c r="K42" s="22">
        <v>1.4</v>
      </c>
      <c r="L42" s="22">
        <v>1.4</v>
      </c>
      <c r="M42" s="22">
        <v>1.4</v>
      </c>
      <c r="N42" s="21">
        <v>1.1000000000000001</v>
      </c>
      <c r="O42" s="17">
        <v>13</v>
      </c>
      <c r="P42" s="17"/>
      <c r="Q42" s="17"/>
    </row>
    <row r="43" spans="1:17" ht="50.25" customHeight="1">
      <c r="A43" s="35" t="s">
        <v>276</v>
      </c>
      <c r="B43" s="17">
        <v>1</v>
      </c>
      <c r="C43" s="17"/>
      <c r="D43" s="17"/>
      <c r="E43" s="17"/>
      <c r="F43" s="17">
        <v>1</v>
      </c>
      <c r="G43" s="18">
        <v>1</v>
      </c>
      <c r="H43" s="17">
        <v>1</v>
      </c>
      <c r="I43" s="17">
        <v>1</v>
      </c>
      <c r="J43" s="17">
        <v>1</v>
      </c>
      <c r="K43" s="17"/>
      <c r="L43" s="17">
        <v>1</v>
      </c>
      <c r="M43" s="17">
        <v>1</v>
      </c>
      <c r="N43" s="21">
        <v>0.6</v>
      </c>
      <c r="O43" s="17">
        <v>8</v>
      </c>
      <c r="P43" s="18"/>
      <c r="Q43" s="18"/>
    </row>
    <row r="44" spans="1:17" ht="50.25" customHeight="1">
      <c r="A44" s="25" t="s">
        <v>277</v>
      </c>
      <c r="B44" s="17"/>
      <c r="C44" s="17"/>
      <c r="D44" s="17"/>
      <c r="E44" s="17"/>
      <c r="F44" s="17"/>
      <c r="G44" s="18"/>
      <c r="H44" s="17"/>
      <c r="I44" s="17"/>
      <c r="J44" s="17"/>
      <c r="K44" s="17"/>
      <c r="L44" s="17"/>
      <c r="M44" s="18"/>
      <c r="N44" s="18">
        <v>19</v>
      </c>
      <c r="O44" s="17"/>
      <c r="P44" s="17"/>
      <c r="Q44" s="17"/>
    </row>
    <row r="45" spans="1:17" ht="50.25" customHeight="1">
      <c r="A45" s="35" t="s">
        <v>246</v>
      </c>
      <c r="B45" s="17"/>
      <c r="C45" s="17"/>
      <c r="D45" s="17">
        <v>15</v>
      </c>
      <c r="E45" s="17">
        <v>15</v>
      </c>
      <c r="F45" s="17"/>
      <c r="G45" s="18">
        <v>15</v>
      </c>
      <c r="H45" s="17">
        <v>15</v>
      </c>
      <c r="I45" s="17"/>
      <c r="J45" s="17"/>
      <c r="K45" s="17">
        <v>15</v>
      </c>
      <c r="L45" s="17"/>
      <c r="M45" s="18"/>
      <c r="N45" s="18"/>
      <c r="O45" s="17">
        <v>75</v>
      </c>
      <c r="P45" s="17"/>
      <c r="Q45" s="17"/>
    </row>
    <row r="46" spans="1:17" ht="50.25" customHeight="1">
      <c r="A46" s="35" t="s">
        <v>248</v>
      </c>
      <c r="B46" s="17">
        <v>30</v>
      </c>
      <c r="C46" s="17"/>
      <c r="D46" s="17"/>
      <c r="E46" s="17"/>
      <c r="F46" s="17"/>
      <c r="G46" s="18"/>
      <c r="H46" s="17"/>
      <c r="I46" s="17">
        <v>15</v>
      </c>
      <c r="J46" s="17">
        <v>15</v>
      </c>
      <c r="K46" s="17"/>
      <c r="L46" s="17">
        <v>30</v>
      </c>
      <c r="M46" s="18"/>
      <c r="N46" s="18"/>
      <c r="O46" s="17">
        <v>90</v>
      </c>
      <c r="P46" s="17"/>
      <c r="Q46" s="17"/>
    </row>
    <row r="47" spans="1:17" ht="50.25" customHeight="1">
      <c r="A47" s="34" t="s">
        <v>247</v>
      </c>
      <c r="B47" s="17"/>
      <c r="C47" s="17"/>
      <c r="D47" s="17"/>
      <c r="E47" s="17"/>
      <c r="F47" s="17"/>
      <c r="G47" s="18"/>
      <c r="H47" s="17">
        <v>22</v>
      </c>
      <c r="I47" s="17"/>
      <c r="J47" s="17"/>
      <c r="K47" s="17"/>
      <c r="L47" s="17"/>
      <c r="M47" s="18"/>
      <c r="N47" s="18"/>
      <c r="O47" s="17">
        <v>22</v>
      </c>
      <c r="P47" s="17"/>
      <c r="Q47" s="17"/>
    </row>
    <row r="48" spans="1:17" ht="50.25" customHeight="1">
      <c r="A48" s="34" t="s">
        <v>407</v>
      </c>
      <c r="B48" s="17"/>
      <c r="C48" s="17">
        <v>38</v>
      </c>
      <c r="D48" s="17"/>
      <c r="E48" s="17"/>
      <c r="F48" s="17"/>
      <c r="G48" s="18"/>
      <c r="H48" s="17"/>
      <c r="I48" s="17"/>
      <c r="J48" s="17"/>
      <c r="K48" s="17"/>
      <c r="L48" s="17"/>
      <c r="M48" s="18">
        <v>38</v>
      </c>
      <c r="N48" s="18"/>
      <c r="O48" s="17">
        <v>76</v>
      </c>
      <c r="P48" s="17"/>
      <c r="Q48" s="17"/>
    </row>
    <row r="49" spans="1:17" ht="50.25" customHeight="1">
      <c r="A49" s="34" t="s">
        <v>278</v>
      </c>
      <c r="B49" s="17">
        <v>41</v>
      </c>
      <c r="C49" s="17">
        <v>38</v>
      </c>
      <c r="D49" s="17">
        <v>43</v>
      </c>
      <c r="E49" s="17">
        <v>40</v>
      </c>
      <c r="F49" s="17">
        <v>37</v>
      </c>
      <c r="G49" s="18">
        <v>34</v>
      </c>
      <c r="H49" s="17">
        <v>27</v>
      </c>
      <c r="I49" s="17">
        <v>41</v>
      </c>
      <c r="J49" s="17">
        <v>43</v>
      </c>
      <c r="K49" s="17">
        <v>31</v>
      </c>
      <c r="L49" s="18">
        <v>39</v>
      </c>
      <c r="M49" s="18">
        <v>37</v>
      </c>
      <c r="N49" s="18">
        <v>45</v>
      </c>
      <c r="O49" s="17">
        <v>450</v>
      </c>
      <c r="P49" s="17"/>
      <c r="Q49" s="17"/>
    </row>
    <row r="50" spans="1:17" ht="50.25" customHeight="1">
      <c r="A50" s="34" t="s">
        <v>196</v>
      </c>
      <c r="B50" s="17"/>
      <c r="C50" s="17"/>
      <c r="D50" s="17">
        <v>120</v>
      </c>
      <c r="E50" s="17">
        <v>80</v>
      </c>
      <c r="F50" s="17"/>
      <c r="G50" s="18"/>
      <c r="H50" s="17"/>
      <c r="I50" s="17"/>
      <c r="J50" s="17">
        <v>80</v>
      </c>
      <c r="K50" s="17">
        <v>120</v>
      </c>
      <c r="L50" s="17"/>
      <c r="M50" s="18"/>
      <c r="N50" s="18">
        <v>37</v>
      </c>
      <c r="O50" s="17">
        <v>400</v>
      </c>
      <c r="P50" s="18"/>
      <c r="Q50" s="17"/>
    </row>
    <row r="51" spans="1:17" ht="50.25" customHeight="1">
      <c r="A51" s="35" t="s">
        <v>234</v>
      </c>
      <c r="B51" s="17">
        <v>9</v>
      </c>
      <c r="C51" s="17">
        <v>10</v>
      </c>
      <c r="D51" s="17">
        <v>6</v>
      </c>
      <c r="E51" s="17">
        <v>8</v>
      </c>
      <c r="F51" s="17">
        <v>7</v>
      </c>
      <c r="G51" s="18">
        <v>3</v>
      </c>
      <c r="H51" s="17">
        <v>6</v>
      </c>
      <c r="I51" s="17">
        <v>12</v>
      </c>
      <c r="J51" s="17">
        <v>12</v>
      </c>
      <c r="K51" s="17">
        <v>12</v>
      </c>
      <c r="L51" s="17">
        <v>8</v>
      </c>
      <c r="M51" s="18">
        <v>4</v>
      </c>
      <c r="N51" s="18">
        <v>10</v>
      </c>
      <c r="O51" s="17">
        <v>97</v>
      </c>
      <c r="P51" s="17"/>
      <c r="Q51" s="17"/>
    </row>
    <row r="52" spans="1:17" ht="50.25" customHeight="1">
      <c r="A52" s="34" t="s">
        <v>237</v>
      </c>
      <c r="B52" s="17">
        <v>8</v>
      </c>
      <c r="C52" s="17">
        <v>4</v>
      </c>
      <c r="D52" s="17">
        <v>15</v>
      </c>
      <c r="E52" s="17">
        <v>5</v>
      </c>
      <c r="F52" s="17">
        <v>48</v>
      </c>
      <c r="G52" s="18">
        <v>45</v>
      </c>
      <c r="H52" s="17">
        <v>4</v>
      </c>
      <c r="I52" s="17">
        <v>4</v>
      </c>
      <c r="J52" s="17">
        <v>8</v>
      </c>
      <c r="K52" s="17">
        <v>48</v>
      </c>
      <c r="L52" s="17">
        <v>4</v>
      </c>
      <c r="M52" s="18">
        <v>4</v>
      </c>
      <c r="N52" s="18">
        <v>24</v>
      </c>
      <c r="O52" s="18" t="s">
        <v>396</v>
      </c>
      <c r="P52" s="17"/>
      <c r="Q52" s="17"/>
    </row>
    <row r="53" spans="1:17" ht="50.25" customHeight="1">
      <c r="A53" s="34" t="s">
        <v>260</v>
      </c>
      <c r="B53" s="36">
        <v>2.0000000000000001E-4</v>
      </c>
      <c r="C53" s="36">
        <v>2.0000000000000001E-4</v>
      </c>
      <c r="D53" s="36"/>
      <c r="E53" s="36"/>
      <c r="F53" s="36">
        <v>2.0000000000000001E-4</v>
      </c>
      <c r="G53" s="37"/>
      <c r="H53" s="36"/>
      <c r="I53" s="36">
        <v>2.0000000000000001E-4</v>
      </c>
      <c r="J53" s="36">
        <v>2.0000000000000001E-4</v>
      </c>
      <c r="K53" s="36"/>
      <c r="L53" s="36">
        <v>2.0000000000000001E-4</v>
      </c>
      <c r="M53" s="37"/>
      <c r="N53" s="21">
        <v>0.5</v>
      </c>
      <c r="O53" s="21">
        <v>1</v>
      </c>
      <c r="P53" s="17"/>
      <c r="Q53" s="17"/>
    </row>
    <row r="54" spans="1:17" ht="50.25" customHeight="1">
      <c r="A54" s="29" t="s">
        <v>279</v>
      </c>
      <c r="B54" s="17"/>
      <c r="C54" s="17"/>
      <c r="D54" s="17"/>
      <c r="E54" s="17"/>
      <c r="F54" s="17"/>
      <c r="G54" s="18"/>
      <c r="H54" s="17"/>
      <c r="I54" s="17"/>
      <c r="J54" s="17"/>
      <c r="K54" s="17"/>
      <c r="L54" s="17"/>
      <c r="M54" s="18"/>
      <c r="N54" s="18"/>
      <c r="O54" s="18"/>
      <c r="P54" s="17"/>
      <c r="Q54" s="17"/>
    </row>
    <row r="55" spans="1:17" ht="50.25" customHeight="1">
      <c r="A55" s="35" t="s">
        <v>235</v>
      </c>
      <c r="B55" s="17">
        <v>200</v>
      </c>
      <c r="C55" s="17">
        <v>370</v>
      </c>
      <c r="D55" s="17">
        <v>385</v>
      </c>
      <c r="E55" s="17">
        <v>275</v>
      </c>
      <c r="F55" s="17">
        <v>310</v>
      </c>
      <c r="G55" s="18">
        <v>415</v>
      </c>
      <c r="H55" s="17">
        <v>120</v>
      </c>
      <c r="I55" s="17">
        <v>360</v>
      </c>
      <c r="J55" s="17">
        <v>385</v>
      </c>
      <c r="K55" s="17">
        <v>390</v>
      </c>
      <c r="L55" s="17">
        <v>350</v>
      </c>
      <c r="M55" s="18">
        <v>450</v>
      </c>
      <c r="N55" s="18">
        <v>427</v>
      </c>
      <c r="O55" s="18">
        <v>4010</v>
      </c>
      <c r="P55" s="17"/>
      <c r="Q55" s="17"/>
    </row>
    <row r="56" spans="1:17" ht="50.25" customHeight="1">
      <c r="A56" s="34" t="s">
        <v>211</v>
      </c>
      <c r="B56" s="17"/>
      <c r="C56" s="17"/>
      <c r="D56" s="17"/>
      <c r="E56" s="17">
        <v>200</v>
      </c>
      <c r="F56" s="17"/>
      <c r="G56" s="18"/>
      <c r="H56" s="17"/>
      <c r="I56" s="17"/>
      <c r="J56" s="17"/>
      <c r="K56" s="17"/>
      <c r="L56" s="17"/>
      <c r="M56" s="18"/>
      <c r="N56" s="18"/>
      <c r="O56" s="18">
        <v>200</v>
      </c>
      <c r="P56" s="18"/>
      <c r="Q56" s="18"/>
    </row>
    <row r="57" spans="1:17" ht="50.25" customHeight="1">
      <c r="A57" s="34" t="s">
        <v>233</v>
      </c>
      <c r="B57" s="17">
        <v>16</v>
      </c>
      <c r="C57" s="17">
        <v>16</v>
      </c>
      <c r="D57" s="17">
        <v>14</v>
      </c>
      <c r="E57" s="17">
        <v>16</v>
      </c>
      <c r="F57" s="17">
        <v>16</v>
      </c>
      <c r="G57" s="18">
        <v>15</v>
      </c>
      <c r="H57" s="17">
        <v>19</v>
      </c>
      <c r="I57" s="17">
        <v>15</v>
      </c>
      <c r="J57" s="17">
        <v>11</v>
      </c>
      <c r="K57" s="17">
        <v>13</v>
      </c>
      <c r="L57" s="17">
        <v>17</v>
      </c>
      <c r="M57" s="18">
        <v>17</v>
      </c>
      <c r="N57" s="18">
        <v>20</v>
      </c>
      <c r="O57" s="18">
        <v>182</v>
      </c>
      <c r="P57" s="17"/>
      <c r="Q57" s="17"/>
    </row>
    <row r="58" spans="1:17" ht="50.25" customHeight="1">
      <c r="A58" s="35" t="s">
        <v>362</v>
      </c>
      <c r="B58" s="17"/>
      <c r="C58" s="17"/>
      <c r="D58" s="17">
        <v>130</v>
      </c>
      <c r="E58" s="17"/>
      <c r="F58" s="17"/>
      <c r="G58" s="18"/>
      <c r="H58" s="17"/>
      <c r="I58" s="17"/>
      <c r="J58" s="17">
        <v>70</v>
      </c>
      <c r="K58" s="17"/>
      <c r="L58" s="17"/>
      <c r="M58" s="18"/>
      <c r="N58" s="18">
        <v>38</v>
      </c>
      <c r="O58" s="18">
        <v>200</v>
      </c>
      <c r="P58" s="17"/>
      <c r="Q58" s="17"/>
    </row>
    <row r="59" spans="1:17" ht="50.25" customHeight="1">
      <c r="A59" s="35" t="s">
        <v>408</v>
      </c>
      <c r="B59" s="17">
        <v>100</v>
      </c>
      <c r="C59" s="17"/>
      <c r="D59" s="17"/>
      <c r="E59" s="17"/>
      <c r="F59" s="17"/>
      <c r="G59" s="18"/>
      <c r="H59" s="17"/>
      <c r="I59" s="17">
        <v>100</v>
      </c>
      <c r="J59" s="17"/>
      <c r="K59" s="17"/>
      <c r="L59" s="17"/>
      <c r="M59" s="18"/>
      <c r="N59" s="18"/>
      <c r="O59" s="18">
        <v>200</v>
      </c>
      <c r="P59" s="17"/>
      <c r="Q59" s="17"/>
    </row>
    <row r="60" spans="1:17" ht="50.25" customHeight="1">
      <c r="A60" s="34" t="s">
        <v>236</v>
      </c>
      <c r="B60" s="17">
        <v>5</v>
      </c>
      <c r="C60" s="17">
        <v>5</v>
      </c>
      <c r="D60" s="17">
        <v>5</v>
      </c>
      <c r="E60" s="17">
        <v>5</v>
      </c>
      <c r="F60" s="17">
        <v>5</v>
      </c>
      <c r="G60" s="18">
        <v>5</v>
      </c>
      <c r="H60" s="17">
        <v>5</v>
      </c>
      <c r="I60" s="17">
        <v>5</v>
      </c>
      <c r="J60" s="17">
        <v>5</v>
      </c>
      <c r="K60" s="17">
        <v>5</v>
      </c>
      <c r="L60" s="17">
        <v>5</v>
      </c>
      <c r="M60" s="18">
        <v>5</v>
      </c>
      <c r="N60" s="18">
        <v>6</v>
      </c>
      <c r="O60" s="18">
        <v>60</v>
      </c>
      <c r="P60" s="17"/>
      <c r="Q60" s="17"/>
    </row>
    <row r="61" spans="1:17" ht="50.25" customHeight="1">
      <c r="A61" s="34" t="s">
        <v>280</v>
      </c>
      <c r="B61" s="17">
        <v>29</v>
      </c>
      <c r="C61" s="17">
        <v>29</v>
      </c>
      <c r="D61" s="17"/>
      <c r="E61" s="17">
        <v>29</v>
      </c>
      <c r="F61" s="17">
        <v>29</v>
      </c>
      <c r="G61" s="17">
        <v>29</v>
      </c>
      <c r="H61" s="17">
        <v>29</v>
      </c>
      <c r="I61" s="17">
        <v>29</v>
      </c>
      <c r="J61" s="17"/>
      <c r="K61" s="17">
        <v>29</v>
      </c>
      <c r="L61" s="17">
        <v>29</v>
      </c>
      <c r="M61" s="17">
        <v>29</v>
      </c>
      <c r="N61" s="18">
        <v>29</v>
      </c>
      <c r="O61" s="18">
        <v>290</v>
      </c>
      <c r="P61" s="17"/>
      <c r="Q61" s="17"/>
    </row>
    <row r="62" spans="1:17" ht="50.25" customHeight="1">
      <c r="A62" s="35" t="s">
        <v>281</v>
      </c>
      <c r="B62" s="17">
        <v>63</v>
      </c>
      <c r="C62" s="17">
        <v>50</v>
      </c>
      <c r="D62" s="17">
        <v>50</v>
      </c>
      <c r="E62" s="17">
        <v>50</v>
      </c>
      <c r="F62" s="17">
        <v>77</v>
      </c>
      <c r="G62" s="18">
        <v>50</v>
      </c>
      <c r="H62" s="17">
        <v>38</v>
      </c>
      <c r="I62" s="17">
        <v>50</v>
      </c>
      <c r="J62" s="17">
        <v>62</v>
      </c>
      <c r="K62" s="17">
        <v>30</v>
      </c>
      <c r="L62" s="17">
        <v>50</v>
      </c>
      <c r="M62" s="18">
        <v>50</v>
      </c>
      <c r="N62" s="18">
        <v>62</v>
      </c>
      <c r="O62" s="18">
        <v>62</v>
      </c>
      <c r="P62" s="17"/>
      <c r="Q62" s="17"/>
    </row>
    <row r="63" spans="1:17" ht="50.25" customHeight="1">
      <c r="A63" s="34" t="s">
        <v>282</v>
      </c>
      <c r="B63" s="17">
        <v>6</v>
      </c>
      <c r="C63" s="17">
        <v>6</v>
      </c>
      <c r="D63" s="17">
        <v>6</v>
      </c>
      <c r="E63" s="17">
        <v>6</v>
      </c>
      <c r="F63" s="17">
        <v>6</v>
      </c>
      <c r="G63" s="18">
        <v>6</v>
      </c>
      <c r="H63" s="17">
        <v>6</v>
      </c>
      <c r="I63" s="17">
        <v>6</v>
      </c>
      <c r="J63" s="17">
        <v>6</v>
      </c>
      <c r="K63" s="17">
        <v>6</v>
      </c>
      <c r="L63" s="17">
        <v>6</v>
      </c>
      <c r="M63" s="18">
        <v>16</v>
      </c>
      <c r="N63" s="18">
        <v>6</v>
      </c>
      <c r="O63" s="18">
        <v>72</v>
      </c>
      <c r="P63" s="17"/>
      <c r="Q63" s="17"/>
    </row>
    <row r="64" spans="1:17" ht="50.25" customHeight="1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</row>
    <row r="65" spans="1:17" ht="50.25" customHeight="1">
      <c r="A65" s="2"/>
      <c r="G65" s="5"/>
    </row>
    <row r="66" spans="1:17" ht="50.25" customHeight="1"/>
    <row r="67" spans="1:17" ht="50.25" customHeight="1">
      <c r="A67" s="2"/>
      <c r="D67" s="38" t="s">
        <v>283</v>
      </c>
      <c r="E67" s="38"/>
      <c r="F67" s="39"/>
      <c r="G67" s="39"/>
      <c r="K67" s="40" t="s">
        <v>391</v>
      </c>
      <c r="N67" s="23">
        <v>0.95</v>
      </c>
    </row>
    <row r="68" spans="1:17" ht="50.25" customHeight="1">
      <c r="A68" s="24" t="s">
        <v>264</v>
      </c>
      <c r="B68" s="14">
        <v>1</v>
      </c>
      <c r="C68" s="14">
        <v>2</v>
      </c>
      <c r="D68" s="14">
        <v>3</v>
      </c>
      <c r="E68" s="14">
        <v>4</v>
      </c>
      <c r="F68" s="14">
        <v>5</v>
      </c>
      <c r="G68" s="15">
        <v>6</v>
      </c>
      <c r="H68" s="14">
        <v>7</v>
      </c>
      <c r="I68" s="14">
        <v>8</v>
      </c>
      <c r="J68" s="14">
        <v>9</v>
      </c>
      <c r="K68" s="14">
        <v>10</v>
      </c>
      <c r="L68" s="14">
        <v>11</v>
      </c>
      <c r="M68" s="14">
        <v>12</v>
      </c>
      <c r="N68" s="16" t="s">
        <v>265</v>
      </c>
      <c r="O68" s="33" t="s">
        <v>409</v>
      </c>
      <c r="P68" s="16" t="s">
        <v>266</v>
      </c>
      <c r="Q68" s="16" t="s">
        <v>267</v>
      </c>
    </row>
    <row r="69" spans="1:17" ht="50.25" customHeight="1">
      <c r="A69" s="25" t="s">
        <v>54</v>
      </c>
      <c r="B69" s="17">
        <v>40</v>
      </c>
      <c r="C69" s="17">
        <v>40</v>
      </c>
      <c r="D69" s="17">
        <v>69</v>
      </c>
      <c r="E69" s="17">
        <v>60</v>
      </c>
      <c r="F69" s="17">
        <v>30</v>
      </c>
      <c r="G69" s="18">
        <v>60</v>
      </c>
      <c r="H69" s="17">
        <v>60</v>
      </c>
      <c r="I69" s="17">
        <v>30</v>
      </c>
      <c r="J69" s="17">
        <v>30</v>
      </c>
      <c r="K69" s="17">
        <v>66</v>
      </c>
      <c r="L69" s="17">
        <v>30</v>
      </c>
      <c r="M69" s="18">
        <v>60</v>
      </c>
      <c r="N69" s="19">
        <v>57</v>
      </c>
      <c r="O69" s="17">
        <v>575</v>
      </c>
      <c r="P69" s="17"/>
      <c r="Q69" s="17"/>
    </row>
    <row r="70" spans="1:17" ht="50.25" customHeight="1">
      <c r="A70" s="25" t="s">
        <v>52</v>
      </c>
      <c r="B70" s="17">
        <v>30</v>
      </c>
      <c r="C70" s="17">
        <v>30</v>
      </c>
      <c r="D70" s="17">
        <v>30</v>
      </c>
      <c r="E70" s="17">
        <v>30</v>
      </c>
      <c r="F70" s="17">
        <v>30</v>
      </c>
      <c r="G70" s="17">
        <v>30</v>
      </c>
      <c r="H70" s="17">
        <v>30</v>
      </c>
      <c r="I70" s="17">
        <v>30</v>
      </c>
      <c r="J70" s="17">
        <v>30</v>
      </c>
      <c r="K70" s="17">
        <v>30</v>
      </c>
      <c r="L70" s="17">
        <v>30</v>
      </c>
      <c r="M70" s="17">
        <v>30</v>
      </c>
      <c r="N70" s="19">
        <v>38</v>
      </c>
      <c r="O70" s="17">
        <v>360</v>
      </c>
      <c r="P70" s="17"/>
      <c r="Q70" s="17"/>
    </row>
    <row r="71" spans="1:17" ht="50.25" customHeight="1">
      <c r="A71" s="24" t="s">
        <v>268</v>
      </c>
      <c r="B71" s="17"/>
      <c r="C71" s="17"/>
      <c r="D71" s="17"/>
      <c r="E71" s="17"/>
      <c r="F71" s="17"/>
      <c r="G71" s="18"/>
      <c r="H71" s="17"/>
      <c r="I71" s="17"/>
      <c r="J71" s="17"/>
      <c r="K71" s="17"/>
      <c r="L71" s="17"/>
      <c r="M71" s="18"/>
      <c r="N71" s="19">
        <v>28</v>
      </c>
      <c r="O71" s="17"/>
      <c r="P71" s="17"/>
      <c r="Q71" s="17"/>
    </row>
    <row r="72" spans="1:17" ht="50.25" customHeight="1">
      <c r="A72" s="25" t="s">
        <v>261</v>
      </c>
      <c r="B72" s="17">
        <v>25</v>
      </c>
      <c r="C72" s="17"/>
      <c r="D72" s="17"/>
      <c r="E72" s="17"/>
      <c r="F72" s="17"/>
      <c r="G72" s="18"/>
      <c r="H72" s="17"/>
      <c r="I72" s="17"/>
      <c r="J72" s="17"/>
      <c r="K72" s="17"/>
      <c r="L72" s="17"/>
      <c r="M72" s="18"/>
      <c r="N72" s="19"/>
      <c r="O72" s="19">
        <v>25</v>
      </c>
      <c r="P72" s="19"/>
      <c r="Q72" s="19"/>
    </row>
    <row r="73" spans="1:17" ht="50.25" customHeight="1">
      <c r="A73" s="25" t="s">
        <v>361</v>
      </c>
      <c r="B73" s="17">
        <v>15</v>
      </c>
      <c r="C73" s="17"/>
      <c r="D73" s="17"/>
      <c r="E73" s="17"/>
      <c r="F73" s="17"/>
      <c r="G73" s="18"/>
      <c r="H73" s="17"/>
      <c r="I73" s="17"/>
      <c r="J73" s="17"/>
      <c r="K73" s="17"/>
      <c r="L73" s="17"/>
      <c r="M73" s="18"/>
      <c r="N73" s="19"/>
      <c r="O73" s="19">
        <v>15</v>
      </c>
      <c r="P73" s="19"/>
      <c r="Q73" s="19"/>
    </row>
    <row r="74" spans="1:17" ht="50.25" customHeight="1">
      <c r="A74" s="26" t="s">
        <v>238</v>
      </c>
      <c r="B74" s="17"/>
      <c r="C74" s="17"/>
      <c r="D74" s="17">
        <v>45</v>
      </c>
      <c r="E74" s="17"/>
      <c r="F74" s="17"/>
      <c r="G74" s="18"/>
      <c r="H74" s="17">
        <v>45</v>
      </c>
      <c r="I74" s="17">
        <v>45</v>
      </c>
      <c r="J74" s="17"/>
      <c r="K74" s="17"/>
      <c r="L74" s="17"/>
      <c r="M74" s="18"/>
      <c r="N74" s="19"/>
      <c r="O74" s="19">
        <v>135</v>
      </c>
      <c r="P74" s="19"/>
      <c r="Q74" s="19"/>
    </row>
    <row r="75" spans="1:17" ht="50.25" customHeight="1">
      <c r="A75" s="25" t="s">
        <v>239</v>
      </c>
      <c r="B75" s="17"/>
      <c r="C75" s="17"/>
      <c r="D75" s="17"/>
      <c r="E75" s="17"/>
      <c r="F75" s="17"/>
      <c r="G75" s="18"/>
      <c r="H75" s="17"/>
      <c r="I75" s="17"/>
      <c r="J75" s="17">
        <v>15</v>
      </c>
      <c r="K75" s="17"/>
      <c r="L75" s="17"/>
      <c r="M75" s="18"/>
      <c r="N75" s="19"/>
      <c r="O75" s="19">
        <v>15</v>
      </c>
      <c r="P75" s="19"/>
      <c r="Q75" s="19"/>
    </row>
    <row r="76" spans="1:17" ht="50.25" customHeight="1">
      <c r="A76" s="25" t="s">
        <v>240</v>
      </c>
      <c r="B76" s="17"/>
      <c r="C76" s="17"/>
      <c r="D76" s="17"/>
      <c r="E76" s="17"/>
      <c r="F76" s="17"/>
      <c r="G76" s="18"/>
      <c r="H76" s="17"/>
      <c r="I76" s="17"/>
      <c r="J76" s="17"/>
      <c r="K76" s="17">
        <v>5</v>
      </c>
      <c r="L76" s="17"/>
      <c r="M76" s="18"/>
      <c r="N76" s="19"/>
      <c r="O76" s="19">
        <v>5</v>
      </c>
      <c r="P76" s="19"/>
      <c r="Q76" s="19"/>
    </row>
    <row r="77" spans="1:17" ht="50.25" customHeight="1">
      <c r="A77" s="25" t="s">
        <v>241</v>
      </c>
      <c r="B77" s="17"/>
      <c r="C77" s="17"/>
      <c r="D77" s="17"/>
      <c r="E77" s="17"/>
      <c r="F77" s="17"/>
      <c r="G77" s="18"/>
      <c r="H77" s="17"/>
      <c r="I77" s="17"/>
      <c r="J77" s="17"/>
      <c r="K77" s="17"/>
      <c r="L77" s="17"/>
      <c r="M77" s="18">
        <v>25</v>
      </c>
      <c r="N77" s="19"/>
      <c r="O77" s="19">
        <v>25</v>
      </c>
      <c r="P77" s="19"/>
      <c r="Q77" s="19"/>
    </row>
    <row r="78" spans="1:17" ht="50.25" customHeight="1">
      <c r="A78" s="25" t="s">
        <v>242</v>
      </c>
      <c r="B78" s="17"/>
      <c r="C78" s="17"/>
      <c r="D78" s="17"/>
      <c r="E78" s="17"/>
      <c r="F78" s="17"/>
      <c r="G78" s="18">
        <v>25</v>
      </c>
      <c r="H78" s="17"/>
      <c r="I78" s="17"/>
      <c r="J78" s="17"/>
      <c r="K78" s="17"/>
      <c r="L78" s="17"/>
      <c r="M78" s="18"/>
      <c r="N78" s="19"/>
      <c r="O78" s="19">
        <v>25</v>
      </c>
      <c r="P78" s="19"/>
      <c r="Q78" s="19"/>
    </row>
    <row r="79" spans="1:17" ht="50.25" customHeight="1">
      <c r="A79" s="26" t="s">
        <v>190</v>
      </c>
      <c r="B79" s="17"/>
      <c r="C79" s="17">
        <v>25</v>
      </c>
      <c r="D79" s="17">
        <v>35</v>
      </c>
      <c r="E79" s="17"/>
      <c r="F79" s="17">
        <v>13</v>
      </c>
      <c r="G79" s="18">
        <v>6</v>
      </c>
      <c r="H79" s="17">
        <v>14</v>
      </c>
      <c r="I79" s="17">
        <v>25</v>
      </c>
      <c r="J79" s="17">
        <v>5</v>
      </c>
      <c r="K79" s="17"/>
      <c r="L79" s="17">
        <v>25</v>
      </c>
      <c r="M79" s="18"/>
      <c r="N79" s="19"/>
      <c r="O79" s="19">
        <v>148</v>
      </c>
      <c r="P79" s="19"/>
      <c r="Q79" s="19"/>
    </row>
    <row r="80" spans="1:17" ht="50.25" customHeight="1">
      <c r="A80" s="26" t="s">
        <v>243</v>
      </c>
      <c r="B80" s="17"/>
      <c r="C80" s="17"/>
      <c r="D80" s="17">
        <v>20</v>
      </c>
      <c r="E80" s="17"/>
      <c r="F80" s="17"/>
      <c r="G80" s="18"/>
      <c r="H80" s="17"/>
      <c r="I80" s="17"/>
      <c r="J80" s="17"/>
      <c r="K80" s="17"/>
      <c r="L80" s="17">
        <v>22</v>
      </c>
      <c r="M80" s="18"/>
      <c r="N80" s="19"/>
      <c r="O80" s="19">
        <v>42</v>
      </c>
      <c r="P80" s="19"/>
      <c r="Q80" s="19"/>
    </row>
    <row r="81" spans="1:17" ht="50.25" customHeight="1">
      <c r="A81" s="25" t="s">
        <v>244</v>
      </c>
      <c r="B81" s="133"/>
      <c r="C81" s="133"/>
      <c r="D81" s="17"/>
      <c r="E81" s="17"/>
      <c r="F81" s="17"/>
      <c r="G81" s="18"/>
      <c r="H81" s="17"/>
      <c r="I81" s="17">
        <v>5</v>
      </c>
      <c r="J81" s="17"/>
      <c r="K81" s="17"/>
      <c r="L81" s="17"/>
      <c r="M81" s="18"/>
      <c r="N81" s="19"/>
      <c r="O81" s="19">
        <v>5</v>
      </c>
      <c r="P81" s="19"/>
      <c r="Q81" s="19"/>
    </row>
    <row r="82" spans="1:17" ht="50.25" customHeight="1">
      <c r="A82" s="25" t="s">
        <v>245</v>
      </c>
      <c r="B82" s="17"/>
      <c r="C82" s="17"/>
      <c r="D82" s="17"/>
      <c r="E82" s="17">
        <v>25</v>
      </c>
      <c r="F82" s="17"/>
      <c r="G82" s="18"/>
      <c r="H82" s="17">
        <v>30</v>
      </c>
      <c r="I82" s="17"/>
      <c r="J82" s="17"/>
      <c r="K82" s="17"/>
      <c r="L82" s="17"/>
      <c r="M82" s="18"/>
      <c r="N82" s="19"/>
      <c r="O82" s="19">
        <v>55</v>
      </c>
      <c r="P82" s="19"/>
      <c r="Q82" s="19"/>
    </row>
    <row r="83" spans="1:17" ht="50.25" customHeight="1">
      <c r="A83" s="25" t="s">
        <v>269</v>
      </c>
      <c r="B83" s="17"/>
      <c r="C83" s="17">
        <v>30</v>
      </c>
      <c r="D83" s="17"/>
      <c r="E83" s="17">
        <v>25</v>
      </c>
      <c r="F83" s="17"/>
      <c r="G83" s="18">
        <v>30</v>
      </c>
      <c r="H83" s="17"/>
      <c r="I83" s="17"/>
      <c r="J83" s="17"/>
      <c r="K83" s="17">
        <v>30</v>
      </c>
      <c r="L83" s="17"/>
      <c r="M83" s="18">
        <v>5</v>
      </c>
      <c r="N83" s="19">
        <v>7</v>
      </c>
      <c r="O83" s="17">
        <v>120</v>
      </c>
      <c r="P83" s="19"/>
      <c r="Q83" s="19"/>
    </row>
    <row r="84" spans="1:17" ht="50.25" customHeight="1">
      <c r="A84" s="26" t="s">
        <v>133</v>
      </c>
      <c r="B84" s="17">
        <v>35</v>
      </c>
      <c r="C84" s="17">
        <v>30</v>
      </c>
      <c r="D84" s="17"/>
      <c r="E84" s="17"/>
      <c r="F84" s="17">
        <v>33</v>
      </c>
      <c r="G84" s="18"/>
      <c r="H84" s="17">
        <v>20</v>
      </c>
      <c r="I84" s="17">
        <v>30</v>
      </c>
      <c r="J84" s="17">
        <v>27</v>
      </c>
      <c r="K84" s="17"/>
      <c r="L84" s="17">
        <v>30</v>
      </c>
      <c r="M84" s="18"/>
      <c r="N84" s="19">
        <v>23</v>
      </c>
      <c r="O84" s="17">
        <v>205</v>
      </c>
      <c r="P84" s="19"/>
      <c r="Q84" s="19"/>
    </row>
    <row r="85" spans="1:17" ht="50.25" customHeight="1">
      <c r="A85" s="26" t="s">
        <v>270</v>
      </c>
      <c r="B85" s="17">
        <v>3</v>
      </c>
      <c r="C85" s="17">
        <v>5</v>
      </c>
      <c r="D85" s="17">
        <v>5</v>
      </c>
      <c r="E85" s="17"/>
      <c r="F85" s="17"/>
      <c r="G85" s="18"/>
      <c r="H85" s="17"/>
      <c r="I85" s="17"/>
      <c r="J85" s="17"/>
      <c r="K85" s="17"/>
      <c r="L85" s="17"/>
      <c r="M85" s="18"/>
      <c r="N85" s="19"/>
      <c r="O85" s="17">
        <v>13</v>
      </c>
      <c r="P85" s="19"/>
      <c r="Q85" s="19"/>
    </row>
    <row r="86" spans="1:17" ht="50.25" customHeight="1">
      <c r="A86" s="27" t="s">
        <v>271</v>
      </c>
      <c r="B86" s="17"/>
      <c r="C86" s="17"/>
      <c r="D86" s="17"/>
      <c r="E86" s="17"/>
      <c r="F86" s="17"/>
      <c r="G86" s="18"/>
      <c r="H86" s="17"/>
      <c r="I86" s="17"/>
      <c r="J86" s="17"/>
      <c r="K86" s="17"/>
      <c r="L86" s="17"/>
      <c r="M86" s="18"/>
      <c r="N86" s="19">
        <v>243</v>
      </c>
      <c r="O86" s="17"/>
      <c r="P86" s="19"/>
      <c r="Q86" s="17"/>
    </row>
    <row r="87" spans="1:17" ht="50.25" customHeight="1">
      <c r="A87" s="26" t="s">
        <v>272</v>
      </c>
      <c r="B87" s="17">
        <v>60</v>
      </c>
      <c r="C87" s="17">
        <v>75</v>
      </c>
      <c r="D87" s="17"/>
      <c r="E87" s="17">
        <v>260</v>
      </c>
      <c r="F87" s="17">
        <v>30</v>
      </c>
      <c r="G87" s="18"/>
      <c r="H87" s="17">
        <v>180</v>
      </c>
      <c r="I87" s="17">
        <v>40</v>
      </c>
      <c r="J87" s="17"/>
      <c r="K87" s="17">
        <v>30</v>
      </c>
      <c r="L87" s="17">
        <v>60</v>
      </c>
      <c r="M87" s="18"/>
      <c r="N87" s="18"/>
      <c r="O87" s="17">
        <v>735</v>
      </c>
      <c r="P87" s="17"/>
      <c r="Q87" s="17"/>
    </row>
    <row r="88" spans="1:17" ht="50.25" customHeight="1">
      <c r="A88" s="25" t="s">
        <v>397</v>
      </c>
      <c r="B88" s="17">
        <v>13</v>
      </c>
      <c r="C88" s="17">
        <v>13</v>
      </c>
      <c r="D88" s="17">
        <v>15</v>
      </c>
      <c r="E88" s="17">
        <v>21</v>
      </c>
      <c r="F88" s="17">
        <v>13</v>
      </c>
      <c r="G88" s="18">
        <v>7</v>
      </c>
      <c r="H88" s="17">
        <v>15</v>
      </c>
      <c r="I88" s="17">
        <v>15</v>
      </c>
      <c r="J88" s="17">
        <v>25</v>
      </c>
      <c r="K88" s="17">
        <v>10</v>
      </c>
      <c r="L88" s="17">
        <v>30</v>
      </c>
      <c r="M88" s="18">
        <v>20</v>
      </c>
      <c r="N88" s="18"/>
      <c r="O88" s="17">
        <v>197</v>
      </c>
      <c r="P88" s="17"/>
      <c r="Q88" s="17"/>
    </row>
    <row r="89" spans="1:17" ht="50.25" customHeight="1">
      <c r="A89" s="25" t="s">
        <v>257</v>
      </c>
      <c r="B89" s="17">
        <v>10</v>
      </c>
      <c r="C89" s="17">
        <v>18</v>
      </c>
      <c r="D89" s="17">
        <v>15</v>
      </c>
      <c r="E89" s="17">
        <v>40</v>
      </c>
      <c r="F89" s="17">
        <v>60</v>
      </c>
      <c r="G89" s="18">
        <v>10</v>
      </c>
      <c r="H89" s="17">
        <v>55</v>
      </c>
      <c r="I89" s="17">
        <v>35</v>
      </c>
      <c r="J89" s="17">
        <v>50</v>
      </c>
      <c r="K89" s="17">
        <v>10</v>
      </c>
      <c r="L89" s="17">
        <v>43</v>
      </c>
      <c r="M89" s="18">
        <v>15</v>
      </c>
      <c r="N89" s="18"/>
      <c r="O89" s="17">
        <v>361</v>
      </c>
      <c r="P89" s="17"/>
      <c r="Q89" s="17"/>
    </row>
    <row r="90" spans="1:17" ht="50.25" customHeight="1">
      <c r="A90" s="26" t="s">
        <v>258</v>
      </c>
      <c r="B90" s="17"/>
      <c r="C90" s="17"/>
      <c r="D90" s="17">
        <v>45</v>
      </c>
      <c r="E90" s="17"/>
      <c r="F90" s="17">
        <v>30</v>
      </c>
      <c r="G90" s="18"/>
      <c r="H90" s="17"/>
      <c r="I90" s="17"/>
      <c r="J90" s="17">
        <v>45</v>
      </c>
      <c r="K90" s="17"/>
      <c r="L90" s="17">
        <v>80</v>
      </c>
      <c r="M90" s="18"/>
      <c r="N90" s="18"/>
      <c r="O90" s="17">
        <v>200</v>
      </c>
      <c r="P90" s="17"/>
      <c r="Q90" s="17"/>
    </row>
    <row r="91" spans="1:17" ht="50.25" customHeight="1">
      <c r="A91" s="25" t="s">
        <v>273</v>
      </c>
      <c r="B91" s="17"/>
      <c r="C91" s="17">
        <v>3</v>
      </c>
      <c r="D91" s="17"/>
      <c r="E91" s="17">
        <v>4</v>
      </c>
      <c r="F91" s="17">
        <v>5</v>
      </c>
      <c r="G91" s="18"/>
      <c r="H91" s="17"/>
      <c r="I91" s="17">
        <v>3</v>
      </c>
      <c r="J91" s="17">
        <v>3</v>
      </c>
      <c r="K91" s="17"/>
      <c r="L91" s="17">
        <v>3</v>
      </c>
      <c r="M91" s="18"/>
      <c r="N91" s="18"/>
      <c r="O91" s="17">
        <v>21</v>
      </c>
      <c r="P91" s="17"/>
      <c r="Q91" s="17"/>
    </row>
    <row r="92" spans="1:17" ht="50.25" customHeight="1">
      <c r="A92" s="25" t="s">
        <v>359</v>
      </c>
      <c r="B92" s="17">
        <v>4</v>
      </c>
      <c r="C92" s="17">
        <v>4</v>
      </c>
      <c r="D92" s="17">
        <v>4</v>
      </c>
      <c r="E92" s="17">
        <v>4</v>
      </c>
      <c r="F92" s="17">
        <v>4</v>
      </c>
      <c r="G92" s="18"/>
      <c r="H92" s="17">
        <v>4</v>
      </c>
      <c r="I92" s="17">
        <v>4</v>
      </c>
      <c r="J92" s="17">
        <v>4</v>
      </c>
      <c r="K92" s="17">
        <v>4</v>
      </c>
      <c r="L92" s="17">
        <v>4</v>
      </c>
      <c r="M92" s="18"/>
      <c r="N92" s="18"/>
      <c r="O92" s="17">
        <v>40</v>
      </c>
      <c r="P92" s="17"/>
      <c r="Q92" s="17"/>
    </row>
    <row r="93" spans="1:17" ht="50.25" customHeight="1">
      <c r="A93" s="25" t="s">
        <v>354</v>
      </c>
      <c r="B93" s="17">
        <v>3</v>
      </c>
      <c r="C93" s="17">
        <v>3</v>
      </c>
      <c r="D93" s="17">
        <v>3</v>
      </c>
      <c r="E93" s="17">
        <v>3</v>
      </c>
      <c r="F93" s="17">
        <v>3</v>
      </c>
      <c r="G93" s="18"/>
      <c r="H93" s="17">
        <v>3</v>
      </c>
      <c r="I93" s="17">
        <v>3</v>
      </c>
      <c r="J93" s="17">
        <v>3</v>
      </c>
      <c r="K93" s="17">
        <v>3</v>
      </c>
      <c r="L93" s="17">
        <v>3</v>
      </c>
      <c r="M93" s="18"/>
      <c r="N93" s="18"/>
      <c r="O93" s="17">
        <v>30</v>
      </c>
      <c r="P93" s="17"/>
      <c r="Q93" s="17"/>
    </row>
    <row r="94" spans="1:17" ht="50.25" customHeight="1">
      <c r="A94" s="26" t="s">
        <v>167</v>
      </c>
      <c r="B94" s="17">
        <v>240</v>
      </c>
      <c r="C94" s="17">
        <v>90</v>
      </c>
      <c r="D94" s="17">
        <v>90</v>
      </c>
      <c r="E94" s="17">
        <v>290</v>
      </c>
      <c r="F94" s="17">
        <v>190</v>
      </c>
      <c r="G94" s="18">
        <v>90</v>
      </c>
      <c r="H94" s="17">
        <v>150</v>
      </c>
      <c r="I94" s="17">
        <v>90</v>
      </c>
      <c r="J94" s="17">
        <v>280</v>
      </c>
      <c r="K94" s="17">
        <v>290</v>
      </c>
      <c r="L94" s="17">
        <v>90</v>
      </c>
      <c r="M94" s="18">
        <v>290</v>
      </c>
      <c r="N94" s="18">
        <v>176</v>
      </c>
      <c r="O94" s="17">
        <v>2180</v>
      </c>
      <c r="P94" s="17"/>
      <c r="Q94" s="17"/>
    </row>
    <row r="95" spans="1:17" ht="50.25" customHeight="1">
      <c r="A95" s="24" t="s">
        <v>274</v>
      </c>
      <c r="B95" s="17"/>
      <c r="C95" s="17"/>
      <c r="D95" s="17"/>
      <c r="E95" s="17"/>
      <c r="F95" s="17"/>
      <c r="G95" s="18"/>
      <c r="H95" s="17"/>
      <c r="I95" s="17"/>
      <c r="J95" s="17"/>
      <c r="K95" s="17"/>
      <c r="L95" s="17"/>
      <c r="M95" s="18"/>
      <c r="N95" s="18">
        <v>102</v>
      </c>
      <c r="O95" s="17"/>
      <c r="P95" s="17"/>
      <c r="Q95" s="17"/>
    </row>
    <row r="96" spans="1:17" ht="50.25" customHeight="1">
      <c r="A96" s="25" t="s">
        <v>255</v>
      </c>
      <c r="B96" s="17">
        <v>60</v>
      </c>
      <c r="C96" s="17">
        <v>35</v>
      </c>
      <c r="D96" s="17"/>
      <c r="E96" s="17">
        <v>20</v>
      </c>
      <c r="F96" s="17">
        <v>95</v>
      </c>
      <c r="G96" s="18"/>
      <c r="H96" s="17">
        <v>10</v>
      </c>
      <c r="I96" s="17"/>
      <c r="J96" s="17"/>
      <c r="K96" s="17">
        <v>90</v>
      </c>
      <c r="L96" s="17">
        <v>20</v>
      </c>
      <c r="M96" s="18">
        <v>80</v>
      </c>
      <c r="N96" s="18"/>
      <c r="O96" s="17">
        <v>410</v>
      </c>
      <c r="P96" s="17"/>
      <c r="Q96" s="17"/>
    </row>
    <row r="97" spans="1:17" ht="50.25" customHeight="1">
      <c r="A97" s="25" t="s">
        <v>252</v>
      </c>
      <c r="B97" s="17">
        <v>80</v>
      </c>
      <c r="C97" s="17"/>
      <c r="D97" s="17"/>
      <c r="E97" s="17">
        <v>15</v>
      </c>
      <c r="F97" s="17"/>
      <c r="G97" s="18">
        <v>80</v>
      </c>
      <c r="H97" s="17"/>
      <c r="I97" s="17"/>
      <c r="J97" s="17"/>
      <c r="K97" s="17"/>
      <c r="L97" s="17">
        <v>80</v>
      </c>
      <c r="M97" s="18"/>
      <c r="N97" s="18"/>
      <c r="O97" s="17">
        <v>255</v>
      </c>
      <c r="P97" s="17"/>
      <c r="Q97" s="17"/>
    </row>
    <row r="98" spans="1:17" ht="50.25" customHeight="1">
      <c r="A98" s="25" t="s">
        <v>251</v>
      </c>
      <c r="B98" s="17"/>
      <c r="C98" s="17">
        <v>80</v>
      </c>
      <c r="D98" s="17"/>
      <c r="E98" s="17">
        <v>15</v>
      </c>
      <c r="F98" s="17"/>
      <c r="G98" s="18"/>
      <c r="H98" s="17">
        <v>80</v>
      </c>
      <c r="I98" s="17"/>
      <c r="J98" s="17"/>
      <c r="K98" s="17"/>
      <c r="L98" s="17">
        <v>15</v>
      </c>
      <c r="M98" s="18"/>
      <c r="N98" s="18"/>
      <c r="O98" s="17">
        <v>190</v>
      </c>
      <c r="P98" s="17"/>
      <c r="Q98" s="17"/>
    </row>
    <row r="99" spans="1:17" ht="50.25" customHeight="1">
      <c r="A99" s="25" t="s">
        <v>254</v>
      </c>
      <c r="B99" s="17"/>
      <c r="C99" s="17"/>
      <c r="D99" s="17">
        <v>80</v>
      </c>
      <c r="E99" s="17"/>
      <c r="F99" s="17"/>
      <c r="G99" s="18"/>
      <c r="H99" s="17"/>
      <c r="I99" s="17">
        <v>80</v>
      </c>
      <c r="J99" s="17"/>
      <c r="K99" s="17"/>
      <c r="L99" s="17">
        <v>15</v>
      </c>
      <c r="M99" s="18"/>
      <c r="N99" s="18"/>
      <c r="O99" s="18">
        <v>175</v>
      </c>
      <c r="P99" s="18"/>
      <c r="Q99" s="18"/>
    </row>
    <row r="100" spans="1:17" ht="50.25" customHeight="1">
      <c r="A100" s="26" t="s">
        <v>253</v>
      </c>
      <c r="B100" s="17"/>
      <c r="C100" s="17"/>
      <c r="D100" s="17"/>
      <c r="E100" s="17">
        <v>80</v>
      </c>
      <c r="F100" s="17"/>
      <c r="G100" s="18"/>
      <c r="H100" s="17"/>
      <c r="I100" s="17"/>
      <c r="J100" s="17">
        <v>80</v>
      </c>
      <c r="K100" s="17"/>
      <c r="L100" s="17"/>
      <c r="M100" s="18"/>
      <c r="N100" s="18"/>
      <c r="O100" s="17">
        <v>160</v>
      </c>
      <c r="P100" s="17"/>
      <c r="Q100" s="17"/>
    </row>
    <row r="101" spans="1:17" ht="50.25" customHeight="1">
      <c r="A101" s="26" t="s">
        <v>410</v>
      </c>
      <c r="B101" s="17"/>
      <c r="C101" s="17"/>
      <c r="D101" s="17"/>
      <c r="E101" s="17"/>
      <c r="F101" s="17"/>
      <c r="G101" s="18"/>
      <c r="H101" s="17"/>
      <c r="I101" s="17"/>
      <c r="J101" s="17"/>
      <c r="K101" s="17"/>
      <c r="L101" s="17"/>
      <c r="M101" s="18"/>
      <c r="N101" s="18"/>
      <c r="O101" s="17">
        <v>300</v>
      </c>
      <c r="P101" s="17"/>
      <c r="Q101" s="17"/>
    </row>
    <row r="102" spans="1:17" ht="50.25" customHeight="1">
      <c r="A102" s="25" t="s">
        <v>110</v>
      </c>
      <c r="B102" s="17">
        <v>125</v>
      </c>
      <c r="C102" s="17">
        <v>125</v>
      </c>
      <c r="D102" s="17">
        <v>125</v>
      </c>
      <c r="E102" s="17">
        <v>125</v>
      </c>
      <c r="F102" s="17">
        <v>125</v>
      </c>
      <c r="G102" s="17">
        <v>125</v>
      </c>
      <c r="H102" s="17">
        <v>125</v>
      </c>
      <c r="I102" s="17">
        <v>125</v>
      </c>
      <c r="J102" s="17">
        <v>125</v>
      </c>
      <c r="K102" s="17">
        <v>125</v>
      </c>
      <c r="L102" s="17">
        <v>125</v>
      </c>
      <c r="M102" s="17">
        <v>125</v>
      </c>
      <c r="N102" s="18">
        <v>95</v>
      </c>
      <c r="O102" s="17">
        <v>1500</v>
      </c>
      <c r="P102" s="17"/>
      <c r="Q102" s="17"/>
    </row>
    <row r="103" spans="1:17" ht="50.25" customHeight="1">
      <c r="A103" s="24" t="s">
        <v>275</v>
      </c>
      <c r="B103" s="17"/>
      <c r="C103" s="17"/>
      <c r="D103" s="17"/>
      <c r="E103" s="17"/>
      <c r="F103" s="17"/>
      <c r="G103" s="18"/>
      <c r="H103" s="17"/>
      <c r="I103" s="17"/>
      <c r="J103" s="17"/>
      <c r="K103" s="17"/>
      <c r="L103" s="17"/>
      <c r="M103" s="18"/>
      <c r="N103" s="18">
        <v>8</v>
      </c>
      <c r="O103" s="17"/>
      <c r="P103" s="17"/>
      <c r="Q103" s="17"/>
    </row>
    <row r="104" spans="1:17" ht="50.25" customHeight="1">
      <c r="A104" s="25" t="s">
        <v>249</v>
      </c>
      <c r="B104" s="17">
        <v>5</v>
      </c>
      <c r="C104" s="17">
        <v>5</v>
      </c>
      <c r="D104" s="17">
        <v>5</v>
      </c>
      <c r="E104" s="17">
        <v>5</v>
      </c>
      <c r="F104" s="17">
        <v>10</v>
      </c>
      <c r="G104" s="18">
        <v>5</v>
      </c>
      <c r="H104" s="17">
        <v>5</v>
      </c>
      <c r="I104" s="17">
        <v>10</v>
      </c>
      <c r="J104" s="17">
        <v>5</v>
      </c>
      <c r="K104" s="17">
        <v>5</v>
      </c>
      <c r="L104" s="17">
        <v>5</v>
      </c>
      <c r="M104" s="18">
        <v>5</v>
      </c>
      <c r="N104" s="18"/>
      <c r="O104" s="17">
        <v>70</v>
      </c>
      <c r="P104" s="17"/>
      <c r="Q104" s="20"/>
    </row>
    <row r="105" spans="1:17" ht="50.25" customHeight="1">
      <c r="A105" s="25" t="s">
        <v>250</v>
      </c>
      <c r="B105" s="17">
        <v>3</v>
      </c>
      <c r="C105" s="17">
        <v>3</v>
      </c>
      <c r="D105" s="17">
        <v>8</v>
      </c>
      <c r="E105" s="17">
        <v>3</v>
      </c>
      <c r="F105" s="17">
        <v>3</v>
      </c>
      <c r="G105" s="18">
        <v>3</v>
      </c>
      <c r="H105" s="17">
        <v>3</v>
      </c>
      <c r="I105" s="17">
        <v>3</v>
      </c>
      <c r="J105" s="17">
        <v>3</v>
      </c>
      <c r="K105" s="17">
        <v>3</v>
      </c>
      <c r="L105" s="17">
        <v>3</v>
      </c>
      <c r="M105" s="18">
        <v>3</v>
      </c>
      <c r="N105" s="18"/>
      <c r="O105" s="17">
        <v>41</v>
      </c>
      <c r="P105" s="17"/>
      <c r="Q105" s="17"/>
    </row>
    <row r="106" spans="1:17" ht="50.25" customHeight="1">
      <c r="A106" s="25" t="s">
        <v>256</v>
      </c>
      <c r="B106" s="17"/>
      <c r="C106" s="17"/>
      <c r="D106" s="17"/>
      <c r="E106" s="17"/>
      <c r="F106" s="17"/>
      <c r="G106" s="18"/>
      <c r="H106" s="17"/>
      <c r="I106" s="17">
        <v>5</v>
      </c>
      <c r="J106" s="17"/>
      <c r="K106" s="17"/>
      <c r="L106" s="17"/>
      <c r="M106" s="18"/>
      <c r="N106" s="18"/>
      <c r="O106" s="17">
        <v>5</v>
      </c>
      <c r="P106" s="17"/>
      <c r="Q106" s="17"/>
    </row>
    <row r="107" spans="1:17" ht="50.25" customHeight="1">
      <c r="A107" s="25" t="s">
        <v>359</v>
      </c>
      <c r="B107" s="17"/>
      <c r="C107" s="17"/>
      <c r="D107" s="17"/>
      <c r="E107" s="17"/>
      <c r="F107" s="17"/>
      <c r="G107" s="18"/>
      <c r="H107" s="17"/>
      <c r="I107" s="17"/>
      <c r="J107" s="17"/>
      <c r="K107" s="17"/>
      <c r="L107" s="17"/>
      <c r="M107" s="18"/>
      <c r="N107" s="18"/>
      <c r="O107" s="17">
        <v>40</v>
      </c>
      <c r="P107" s="17"/>
      <c r="Q107" s="17"/>
    </row>
    <row r="108" spans="1:17" ht="50.25" customHeight="1">
      <c r="A108" s="26" t="s">
        <v>259</v>
      </c>
      <c r="B108" s="17">
        <v>1</v>
      </c>
      <c r="C108" s="17">
        <v>1</v>
      </c>
      <c r="D108" s="17">
        <v>1</v>
      </c>
      <c r="E108" s="17"/>
      <c r="F108" s="17"/>
      <c r="G108" s="18"/>
      <c r="H108" s="17">
        <v>1</v>
      </c>
      <c r="I108" s="17">
        <v>1</v>
      </c>
      <c r="J108" s="17"/>
      <c r="K108" s="17">
        <v>1</v>
      </c>
      <c r="L108" s="17"/>
      <c r="M108" s="18"/>
      <c r="N108" s="21">
        <v>0.5</v>
      </c>
      <c r="O108" s="22">
        <v>5</v>
      </c>
      <c r="P108" s="17"/>
      <c r="Q108" s="17"/>
    </row>
    <row r="109" spans="1:17" ht="50.25" customHeight="1">
      <c r="A109" s="25" t="s">
        <v>262</v>
      </c>
      <c r="B109" s="22"/>
      <c r="C109" s="22">
        <v>1.3</v>
      </c>
      <c r="D109" s="22">
        <v>1.3</v>
      </c>
      <c r="E109" s="22">
        <v>1.31</v>
      </c>
      <c r="F109" s="22">
        <v>1.3</v>
      </c>
      <c r="G109" s="21">
        <v>1.3</v>
      </c>
      <c r="H109" s="22"/>
      <c r="I109" s="22"/>
      <c r="J109" s="22">
        <v>1.3</v>
      </c>
      <c r="K109" s="22">
        <v>1.3</v>
      </c>
      <c r="L109" s="22">
        <v>1.3</v>
      </c>
      <c r="M109" s="21">
        <v>1.3</v>
      </c>
      <c r="N109" s="18">
        <v>0.5</v>
      </c>
      <c r="O109" s="17">
        <v>11</v>
      </c>
      <c r="P109" s="17"/>
      <c r="Q109" s="17"/>
    </row>
    <row r="110" spans="1:17" ht="50.25" customHeight="1">
      <c r="A110" s="26" t="s">
        <v>276</v>
      </c>
      <c r="B110" s="17">
        <v>1</v>
      </c>
      <c r="C110" s="17"/>
      <c r="D110" s="17"/>
      <c r="E110" s="17"/>
      <c r="F110" s="17">
        <v>1</v>
      </c>
      <c r="G110" s="18">
        <v>1</v>
      </c>
      <c r="H110" s="17">
        <v>1</v>
      </c>
      <c r="I110" s="17">
        <v>1</v>
      </c>
      <c r="J110" s="17">
        <v>1</v>
      </c>
      <c r="K110" s="17"/>
      <c r="L110" s="17">
        <v>1</v>
      </c>
      <c r="M110" s="18">
        <v>1</v>
      </c>
      <c r="N110" s="21">
        <v>0.5</v>
      </c>
      <c r="O110" s="17">
        <v>8</v>
      </c>
      <c r="P110" s="18"/>
      <c r="Q110" s="18"/>
    </row>
    <row r="111" spans="1:17" ht="50.25" customHeight="1">
      <c r="A111" s="25" t="s">
        <v>277</v>
      </c>
      <c r="B111" s="17"/>
      <c r="C111" s="17"/>
      <c r="D111" s="17"/>
      <c r="E111" s="17"/>
      <c r="F111" s="17"/>
      <c r="G111" s="18"/>
      <c r="H111" s="17"/>
      <c r="I111" s="17"/>
      <c r="J111" s="17"/>
      <c r="K111" s="17"/>
      <c r="L111" s="17"/>
      <c r="M111" s="18"/>
      <c r="N111" s="18">
        <v>7</v>
      </c>
      <c r="O111" s="17"/>
      <c r="P111" s="17"/>
      <c r="Q111" s="17"/>
    </row>
    <row r="112" spans="1:17" ht="50.25" customHeight="1">
      <c r="A112" s="26" t="s">
        <v>246</v>
      </c>
      <c r="B112" s="17"/>
      <c r="C112" s="17"/>
      <c r="D112" s="17">
        <v>15</v>
      </c>
      <c r="E112" s="17">
        <v>15</v>
      </c>
      <c r="F112" s="17"/>
      <c r="G112" s="18">
        <v>15</v>
      </c>
      <c r="H112" s="17">
        <v>15</v>
      </c>
      <c r="I112" s="17"/>
      <c r="J112" s="17"/>
      <c r="K112" s="17">
        <v>15</v>
      </c>
      <c r="L112" s="17"/>
      <c r="M112" s="18"/>
      <c r="N112" s="18"/>
      <c r="O112" s="17">
        <v>100</v>
      </c>
      <c r="P112" s="17"/>
      <c r="Q112" s="17"/>
    </row>
    <row r="113" spans="1:17" ht="50.25" customHeight="1">
      <c r="A113" s="26" t="s">
        <v>248</v>
      </c>
      <c r="B113" s="17">
        <v>30</v>
      </c>
      <c r="C113" s="17"/>
      <c r="D113" s="17"/>
      <c r="E113" s="17"/>
      <c r="F113" s="17"/>
      <c r="G113" s="18"/>
      <c r="H113" s="17"/>
      <c r="I113" s="17">
        <v>15</v>
      </c>
      <c r="J113" s="17">
        <v>15</v>
      </c>
      <c r="K113" s="17"/>
      <c r="L113" s="17">
        <v>30</v>
      </c>
      <c r="M113" s="18"/>
      <c r="N113" s="18"/>
      <c r="O113" s="17">
        <v>100</v>
      </c>
      <c r="P113" s="17"/>
      <c r="Q113" s="17"/>
    </row>
    <row r="114" spans="1:17" ht="50.25" customHeight="1">
      <c r="A114" s="26" t="s">
        <v>399</v>
      </c>
      <c r="B114" s="17"/>
      <c r="C114" s="17"/>
      <c r="D114" s="17"/>
      <c r="E114" s="17"/>
      <c r="F114" s="17"/>
      <c r="G114" s="18"/>
      <c r="H114" s="17"/>
      <c r="I114" s="17">
        <v>22</v>
      </c>
      <c r="J114" s="17"/>
      <c r="K114" s="17"/>
      <c r="L114" s="17"/>
      <c r="M114" s="18"/>
      <c r="N114" s="18"/>
      <c r="O114" s="17">
        <v>22</v>
      </c>
      <c r="P114" s="17"/>
      <c r="Q114" s="17"/>
    </row>
    <row r="115" spans="1:17" ht="50.25" customHeight="1">
      <c r="A115" s="26" t="s">
        <v>407</v>
      </c>
      <c r="B115" s="17"/>
      <c r="C115" s="17">
        <v>38</v>
      </c>
      <c r="D115" s="17"/>
      <c r="E115" s="17"/>
      <c r="F115" s="17"/>
      <c r="G115" s="18"/>
      <c r="H115" s="17"/>
      <c r="I115" s="17"/>
      <c r="J115" s="17"/>
      <c r="K115" s="17"/>
      <c r="L115" s="17"/>
      <c r="M115" s="18">
        <v>38</v>
      </c>
      <c r="N115" s="18"/>
      <c r="O115" s="17">
        <v>76</v>
      </c>
      <c r="P115" s="17"/>
      <c r="Q115" s="17"/>
    </row>
    <row r="116" spans="1:17" ht="50.25" customHeight="1">
      <c r="A116" s="25" t="s">
        <v>278</v>
      </c>
      <c r="B116" s="17">
        <v>39</v>
      </c>
      <c r="C116" s="17">
        <v>34</v>
      </c>
      <c r="D116" s="17">
        <v>41</v>
      </c>
      <c r="E116" s="17">
        <v>24</v>
      </c>
      <c r="F116" s="17">
        <v>31</v>
      </c>
      <c r="G116" s="18">
        <v>39</v>
      </c>
      <c r="H116" s="17">
        <v>29</v>
      </c>
      <c r="I116" s="17">
        <v>39</v>
      </c>
      <c r="J116" s="17">
        <v>43</v>
      </c>
      <c r="K116" s="17">
        <v>27</v>
      </c>
      <c r="L116" s="17">
        <v>32</v>
      </c>
      <c r="M116" s="18">
        <v>42</v>
      </c>
      <c r="N116" s="18">
        <v>35</v>
      </c>
      <c r="O116" s="17">
        <v>420</v>
      </c>
      <c r="P116" s="17"/>
      <c r="Q116" s="17"/>
    </row>
    <row r="117" spans="1:17" ht="50.25" customHeight="1">
      <c r="A117" s="25" t="s">
        <v>196</v>
      </c>
      <c r="B117" s="17"/>
      <c r="C117" s="17"/>
      <c r="D117" s="17">
        <v>100</v>
      </c>
      <c r="E117" s="17">
        <v>80</v>
      </c>
      <c r="F117" s="17"/>
      <c r="G117" s="18"/>
      <c r="H117" s="17"/>
      <c r="I117" s="17"/>
      <c r="J117" s="17">
        <v>80</v>
      </c>
      <c r="K117" s="17">
        <v>110</v>
      </c>
      <c r="L117" s="17"/>
      <c r="M117" s="18"/>
      <c r="N117" s="18">
        <v>32</v>
      </c>
      <c r="O117" s="17">
        <v>400</v>
      </c>
      <c r="P117" s="18"/>
      <c r="Q117" s="17"/>
    </row>
    <row r="118" spans="1:17" ht="50.25" customHeight="1">
      <c r="A118" s="26" t="s">
        <v>234</v>
      </c>
      <c r="B118" s="17">
        <v>11</v>
      </c>
      <c r="C118" s="17">
        <v>17</v>
      </c>
      <c r="D118" s="17">
        <v>10</v>
      </c>
      <c r="E118" s="17">
        <v>7</v>
      </c>
      <c r="F118" s="17">
        <v>8</v>
      </c>
      <c r="G118" s="18">
        <v>3</v>
      </c>
      <c r="H118" s="17">
        <v>8</v>
      </c>
      <c r="I118" s="17">
        <v>12</v>
      </c>
      <c r="J118" s="17">
        <v>9</v>
      </c>
      <c r="K118" s="17">
        <v>6</v>
      </c>
      <c r="L118" s="17">
        <v>8</v>
      </c>
      <c r="M118" s="18">
        <v>3</v>
      </c>
      <c r="N118" s="18">
        <v>8</v>
      </c>
      <c r="O118" s="17">
        <v>102</v>
      </c>
      <c r="P118" s="17"/>
      <c r="Q118" s="17"/>
    </row>
    <row r="119" spans="1:17" ht="50.25" customHeight="1">
      <c r="A119" s="25" t="s">
        <v>237</v>
      </c>
      <c r="B119" s="17">
        <v>5</v>
      </c>
      <c r="C119" s="17">
        <v>5</v>
      </c>
      <c r="D119" s="17">
        <v>15</v>
      </c>
      <c r="E119" s="17">
        <v>5</v>
      </c>
      <c r="F119" s="17">
        <v>50</v>
      </c>
      <c r="G119" s="18">
        <v>45</v>
      </c>
      <c r="H119" s="17">
        <v>5</v>
      </c>
      <c r="I119" s="17">
        <v>5</v>
      </c>
      <c r="J119" s="17">
        <v>10</v>
      </c>
      <c r="K119" s="17">
        <v>50</v>
      </c>
      <c r="L119" s="17">
        <v>5</v>
      </c>
      <c r="M119" s="18">
        <v>5</v>
      </c>
      <c r="N119" s="18">
        <v>19</v>
      </c>
      <c r="O119" s="17" t="s">
        <v>400</v>
      </c>
      <c r="P119" s="17"/>
      <c r="Q119" s="17"/>
    </row>
    <row r="120" spans="1:17" ht="50.25" customHeight="1">
      <c r="A120" s="25" t="s">
        <v>260</v>
      </c>
      <c r="B120" s="36">
        <v>2.0000000000000001E-4</v>
      </c>
      <c r="C120" s="36">
        <v>2.0000000000000001E-4</v>
      </c>
      <c r="D120" s="36"/>
      <c r="E120" s="36"/>
      <c r="F120" s="36">
        <v>2.0000000000000001E-4</v>
      </c>
      <c r="G120" s="36"/>
      <c r="H120" s="36"/>
      <c r="I120" s="36">
        <v>2.0000000000000001E-4</v>
      </c>
      <c r="J120" s="36">
        <v>2.0000000000000001E-4</v>
      </c>
      <c r="K120" s="36"/>
      <c r="L120" s="36">
        <v>2.0000000000000001E-4</v>
      </c>
      <c r="M120" s="37"/>
      <c r="N120" s="21"/>
      <c r="O120" s="22">
        <v>1</v>
      </c>
      <c r="P120" s="17"/>
      <c r="Q120" s="17"/>
    </row>
    <row r="121" spans="1:17" ht="50.25" customHeight="1">
      <c r="A121" s="28" t="s">
        <v>279</v>
      </c>
      <c r="B121" s="17"/>
      <c r="C121" s="17"/>
      <c r="D121" s="17"/>
      <c r="E121" s="17"/>
      <c r="F121" s="17"/>
      <c r="G121" s="18"/>
      <c r="H121" s="17"/>
      <c r="I121" s="17"/>
      <c r="J121" s="17"/>
      <c r="K121" s="17"/>
      <c r="L121" s="17"/>
      <c r="M121" s="18"/>
      <c r="N121" s="18">
        <v>370</v>
      </c>
      <c r="O121" s="17"/>
      <c r="P121" s="17"/>
      <c r="Q121" s="17"/>
    </row>
    <row r="122" spans="1:17" ht="50.25" customHeight="1">
      <c r="A122" s="26" t="s">
        <v>235</v>
      </c>
      <c r="B122" s="17">
        <v>200</v>
      </c>
      <c r="C122" s="17">
        <v>370</v>
      </c>
      <c r="D122" s="17">
        <v>375</v>
      </c>
      <c r="E122" s="17">
        <v>260</v>
      </c>
      <c r="F122" s="17">
        <v>310</v>
      </c>
      <c r="G122" s="18">
        <v>415</v>
      </c>
      <c r="H122" s="17">
        <v>120</v>
      </c>
      <c r="I122" s="17">
        <v>350</v>
      </c>
      <c r="J122" s="17">
        <v>375</v>
      </c>
      <c r="K122" s="17">
        <v>375</v>
      </c>
      <c r="L122" s="17">
        <v>340</v>
      </c>
      <c r="M122" s="18">
        <v>430</v>
      </c>
      <c r="N122" s="18"/>
      <c r="O122" s="17">
        <v>3920</v>
      </c>
      <c r="P122" s="17"/>
      <c r="Q122" s="17"/>
    </row>
    <row r="123" spans="1:17" ht="50.25" customHeight="1">
      <c r="A123" s="25" t="s">
        <v>211</v>
      </c>
      <c r="B123" s="17"/>
      <c r="C123" s="17"/>
      <c r="D123" s="17"/>
      <c r="E123" s="17">
        <v>200</v>
      </c>
      <c r="F123" s="17"/>
      <c r="G123" s="18"/>
      <c r="H123" s="17"/>
      <c r="I123" s="17"/>
      <c r="J123" s="17"/>
      <c r="K123" s="17"/>
      <c r="L123" s="17"/>
      <c r="M123" s="18"/>
      <c r="N123" s="18"/>
      <c r="O123" s="18">
        <v>200</v>
      </c>
      <c r="P123" s="18"/>
      <c r="Q123" s="18"/>
    </row>
    <row r="124" spans="1:17" ht="50.25" customHeight="1">
      <c r="A124" s="25" t="s">
        <v>233</v>
      </c>
      <c r="B124" s="17">
        <v>15</v>
      </c>
      <c r="C124" s="17">
        <v>15</v>
      </c>
      <c r="D124" s="17">
        <v>17</v>
      </c>
      <c r="E124" s="17">
        <v>16</v>
      </c>
      <c r="F124" s="17">
        <v>14</v>
      </c>
      <c r="G124" s="18">
        <v>17</v>
      </c>
      <c r="H124" s="17">
        <v>18</v>
      </c>
      <c r="I124" s="17">
        <v>15</v>
      </c>
      <c r="J124" s="17">
        <v>16</v>
      </c>
      <c r="K124" s="17">
        <v>18</v>
      </c>
      <c r="L124" s="17">
        <v>18</v>
      </c>
      <c r="M124" s="18">
        <v>18</v>
      </c>
      <c r="N124" s="18">
        <v>17</v>
      </c>
      <c r="O124" s="17">
        <v>200</v>
      </c>
      <c r="P124" s="17"/>
      <c r="Q124" s="17"/>
    </row>
    <row r="125" spans="1:17" ht="50.25" customHeight="1">
      <c r="A125" s="25" t="s">
        <v>365</v>
      </c>
      <c r="B125" s="17">
        <v>5</v>
      </c>
      <c r="C125" s="17">
        <v>5</v>
      </c>
      <c r="D125" s="17">
        <v>5</v>
      </c>
      <c r="E125" s="17">
        <v>5</v>
      </c>
      <c r="F125" s="17">
        <v>5</v>
      </c>
      <c r="G125" s="18">
        <v>5</v>
      </c>
      <c r="H125" s="17">
        <v>5</v>
      </c>
      <c r="I125" s="17">
        <v>5</v>
      </c>
      <c r="J125" s="17">
        <v>5</v>
      </c>
      <c r="K125" s="17">
        <v>5</v>
      </c>
      <c r="L125" s="17">
        <v>5</v>
      </c>
      <c r="M125" s="18">
        <v>5</v>
      </c>
      <c r="N125" s="18">
        <v>4</v>
      </c>
      <c r="O125" s="17">
        <v>100</v>
      </c>
      <c r="P125" s="17"/>
      <c r="Q125" s="17"/>
    </row>
    <row r="126" spans="1:17" ht="50.25" customHeight="1">
      <c r="A126" s="26" t="s">
        <v>363</v>
      </c>
      <c r="B126" s="17">
        <v>100</v>
      </c>
      <c r="C126" s="17"/>
      <c r="D126" s="17"/>
      <c r="E126" s="17"/>
      <c r="F126" s="17">
        <v>100</v>
      </c>
      <c r="G126" s="18"/>
      <c r="H126" s="17"/>
      <c r="I126" s="17"/>
      <c r="J126" s="17"/>
      <c r="K126" s="17"/>
      <c r="L126" s="17">
        <v>100</v>
      </c>
      <c r="M126" s="18"/>
      <c r="N126" s="18"/>
      <c r="O126" s="17">
        <v>300</v>
      </c>
      <c r="P126" s="17"/>
      <c r="Q126" s="17"/>
    </row>
    <row r="127" spans="1:17" ht="50.25" customHeight="1">
      <c r="A127" s="26" t="s">
        <v>364</v>
      </c>
      <c r="B127" s="17"/>
      <c r="C127" s="17"/>
      <c r="D127" s="17">
        <v>80</v>
      </c>
      <c r="E127" s="17"/>
      <c r="F127" s="17"/>
      <c r="G127" s="18"/>
      <c r="H127" s="17"/>
      <c r="I127" s="17"/>
      <c r="J127" s="17">
        <v>30</v>
      </c>
      <c r="K127" s="17"/>
      <c r="L127" s="17"/>
      <c r="M127" s="18"/>
      <c r="N127" s="18">
        <v>28</v>
      </c>
      <c r="O127" s="17">
        <v>110</v>
      </c>
      <c r="P127" s="17"/>
      <c r="Q127" s="17"/>
    </row>
    <row r="128" spans="1:17" ht="50.25" customHeight="1">
      <c r="A128" s="25" t="s">
        <v>280</v>
      </c>
      <c r="B128" s="17">
        <v>50</v>
      </c>
      <c r="C128" s="17">
        <v>50</v>
      </c>
      <c r="D128" s="17"/>
      <c r="E128" s="17">
        <v>50</v>
      </c>
      <c r="F128" s="17">
        <v>50</v>
      </c>
      <c r="G128" s="17">
        <v>50</v>
      </c>
      <c r="H128" s="17">
        <v>50</v>
      </c>
      <c r="I128" s="17">
        <v>50</v>
      </c>
      <c r="J128" s="17"/>
      <c r="K128" s="17">
        <v>50</v>
      </c>
      <c r="L128" s="17">
        <v>50</v>
      </c>
      <c r="M128" s="17">
        <v>50</v>
      </c>
      <c r="N128" s="18">
        <v>27</v>
      </c>
      <c r="O128" s="17">
        <v>500</v>
      </c>
      <c r="P128" s="17"/>
      <c r="Q128" s="17"/>
    </row>
    <row r="129" spans="1:17" ht="50.25" customHeight="1">
      <c r="A129" s="26" t="s">
        <v>281</v>
      </c>
      <c r="B129" s="17">
        <v>70</v>
      </c>
      <c r="C129" s="17">
        <v>70</v>
      </c>
      <c r="D129" s="17">
        <v>73</v>
      </c>
      <c r="E129" s="17">
        <v>73</v>
      </c>
      <c r="F129" s="17">
        <v>73</v>
      </c>
      <c r="G129" s="17">
        <v>73</v>
      </c>
      <c r="H129" s="17">
        <v>73</v>
      </c>
      <c r="I129" s="17">
        <v>73</v>
      </c>
      <c r="J129" s="17">
        <v>73</v>
      </c>
      <c r="K129" s="17"/>
      <c r="L129" s="17">
        <v>74</v>
      </c>
      <c r="M129" s="18">
        <v>75</v>
      </c>
      <c r="N129" s="18">
        <v>54</v>
      </c>
      <c r="O129" s="17">
        <v>800</v>
      </c>
      <c r="P129" s="17"/>
      <c r="Q129" s="17"/>
    </row>
    <row r="130" spans="1:17" ht="50.25" customHeight="1">
      <c r="A130" s="25" t="s">
        <v>282</v>
      </c>
      <c r="B130" s="17">
        <v>4</v>
      </c>
      <c r="C130" s="17">
        <v>4</v>
      </c>
      <c r="D130" s="17">
        <v>4</v>
      </c>
      <c r="E130" s="17">
        <v>4</v>
      </c>
      <c r="F130" s="17">
        <v>4</v>
      </c>
      <c r="G130" s="18">
        <v>4</v>
      </c>
      <c r="H130" s="17">
        <v>4</v>
      </c>
      <c r="I130" s="17">
        <v>4</v>
      </c>
      <c r="J130" s="17">
        <v>4</v>
      </c>
      <c r="K130" s="17">
        <v>4</v>
      </c>
      <c r="L130" s="17">
        <v>4</v>
      </c>
      <c r="M130" s="18">
        <v>4</v>
      </c>
      <c r="N130" s="18">
        <v>4</v>
      </c>
      <c r="O130" s="17">
        <v>48</v>
      </c>
      <c r="P130" s="17"/>
      <c r="Q130" s="17"/>
    </row>
  </sheetData>
  <pageMargins left="0.70866141732283472" right="0.70866141732283472" top="0.74803149606299213" bottom="0.74803149606299213" header="0.31496062992125984" footer="0.31496062992125984"/>
  <pageSetup paperSize="9" scale="21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>
  <dimension ref="A1:A35"/>
  <sheetViews>
    <sheetView view="pageBreakPreview" zoomScale="60" zoomScaleNormal="93" workbookViewId="0">
      <selection activeCell="S20" sqref="S20"/>
    </sheetView>
  </sheetViews>
  <sheetFormatPr defaultRowHeight="15"/>
  <sheetData>
    <row r="1" ht="45" customHeight="1"/>
    <row r="2" ht="72" customHeight="1"/>
    <row r="4" ht="39.950000000000003" customHeight="1"/>
    <row r="5" ht="39.950000000000003" customHeight="1"/>
    <row r="6" ht="39.950000000000003" customHeight="1"/>
    <row r="7" ht="39.950000000000003" customHeight="1"/>
    <row r="8" ht="39.950000000000003" customHeight="1"/>
    <row r="9" ht="39.950000000000003" customHeight="1"/>
    <row r="10" ht="39.950000000000003" customHeight="1"/>
    <row r="11" ht="39.950000000000003" customHeight="1"/>
    <row r="12" ht="39.950000000000003" customHeight="1"/>
    <row r="13" ht="39.950000000000003" customHeight="1"/>
    <row r="14" ht="39.950000000000003" customHeight="1"/>
    <row r="15" ht="39.950000000000003" customHeight="1"/>
    <row r="16" ht="39.950000000000003" customHeight="1"/>
    <row r="17" ht="39.950000000000003" customHeight="1"/>
    <row r="18" ht="39.950000000000003" customHeight="1"/>
    <row r="19" ht="39.950000000000003" customHeight="1"/>
    <row r="20" ht="39.950000000000003" customHeight="1"/>
    <row r="21" ht="39.950000000000003" customHeight="1"/>
    <row r="22" ht="39.950000000000003" customHeight="1"/>
    <row r="23" ht="39.950000000000003" customHeight="1"/>
    <row r="24" ht="39.950000000000003" customHeight="1"/>
    <row r="25" ht="39.950000000000003" customHeight="1"/>
    <row r="26" ht="39.950000000000003" customHeight="1"/>
    <row r="27" ht="39.950000000000003" customHeight="1"/>
    <row r="28" ht="39.950000000000003" customHeight="1"/>
    <row r="29" ht="39.950000000000003" customHeight="1"/>
    <row r="30" ht="39.950000000000003" customHeight="1"/>
    <row r="31" ht="39.950000000000003" customHeight="1"/>
    <row r="32" ht="39.950000000000003" customHeight="1"/>
    <row r="33" ht="39.950000000000003" customHeight="1"/>
    <row r="34" ht="39.950000000000003" customHeight="1"/>
    <row r="35" ht="39.950000000000003" customHeight="1"/>
  </sheetData>
  <pageMargins left="0.7" right="0.7" top="0.75" bottom="0.75" header="0.3" footer="0.3"/>
  <pageSetup paperSize="9" scale="44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27</vt:i4>
      </vt:variant>
      <vt:variant>
        <vt:lpstr>Именованные диапазоны</vt:lpstr>
      </vt:variant>
      <vt:variant>
        <vt:i4>26</vt:i4>
      </vt:variant>
    </vt:vector>
  </HeadingPairs>
  <TitlesOfParts>
    <vt:vector size="53" baseType="lpstr">
      <vt:lpstr>1 д яс</vt:lpstr>
      <vt:lpstr>1д сад</vt:lpstr>
      <vt:lpstr>2д яс</vt:lpstr>
      <vt:lpstr>2д са</vt:lpstr>
      <vt:lpstr>3д яс</vt:lpstr>
      <vt:lpstr>Лист3сад</vt:lpstr>
      <vt:lpstr>Лист4яс</vt:lpstr>
      <vt:lpstr>Лист4 сад</vt:lpstr>
      <vt:lpstr>Лист5 яс</vt:lpstr>
      <vt:lpstr>Лист5 сад</vt:lpstr>
      <vt:lpstr>Лист6яс</vt:lpstr>
      <vt:lpstr>Лист6 сад</vt:lpstr>
      <vt:lpstr>Лист7 яс</vt:lpstr>
      <vt:lpstr>Лист7сад</vt:lpstr>
      <vt:lpstr>Лист8яс</vt:lpstr>
      <vt:lpstr>Лист8сад</vt:lpstr>
      <vt:lpstr>Лист9яс</vt:lpstr>
      <vt:lpstr>Лист9сад</vt:lpstr>
      <vt:lpstr>Лист10яс</vt:lpstr>
      <vt:lpstr>Лист10сад</vt:lpstr>
      <vt:lpstr>Лист11яс</vt:lpstr>
      <vt:lpstr>Лист11сад</vt:lpstr>
      <vt:lpstr>Лист12яс</vt:lpstr>
      <vt:lpstr>Лист12сад</vt:lpstr>
      <vt:lpstr>меню</vt:lpstr>
      <vt:lpstr>накопительный</vt:lpstr>
      <vt:lpstr>Лист1</vt:lpstr>
      <vt:lpstr>'1 д яс'!Область_печати</vt:lpstr>
      <vt:lpstr>'1д сад'!Область_печати</vt:lpstr>
      <vt:lpstr>'2д са'!Область_печати</vt:lpstr>
      <vt:lpstr>'2д яс'!Область_печати</vt:lpstr>
      <vt:lpstr>'3д яс'!Область_печати</vt:lpstr>
      <vt:lpstr>Лист10сад!Область_печати</vt:lpstr>
      <vt:lpstr>Лист10яс!Область_печати</vt:lpstr>
      <vt:lpstr>Лист11сад!Область_печати</vt:lpstr>
      <vt:lpstr>Лист11яс!Область_печати</vt:lpstr>
      <vt:lpstr>Лист12сад!Область_печати</vt:lpstr>
      <vt:lpstr>Лист12яс!Область_печати</vt:lpstr>
      <vt:lpstr>Лист3сад!Область_печати</vt:lpstr>
      <vt:lpstr>'Лист4 сад'!Область_печати</vt:lpstr>
      <vt:lpstr>Лист4яс!Область_печати</vt:lpstr>
      <vt:lpstr>'Лист5 сад'!Область_печати</vt:lpstr>
      <vt:lpstr>'Лист5 яс'!Область_печати</vt:lpstr>
      <vt:lpstr>'Лист6 сад'!Область_печати</vt:lpstr>
      <vt:lpstr>Лист6яс!Область_печати</vt:lpstr>
      <vt:lpstr>'Лист7 яс'!Область_печати</vt:lpstr>
      <vt:lpstr>Лист7сад!Область_печати</vt:lpstr>
      <vt:lpstr>Лист8сад!Область_печати</vt:lpstr>
      <vt:lpstr>Лист8яс!Область_печати</vt:lpstr>
      <vt:lpstr>Лист9сад!Область_печати</vt:lpstr>
      <vt:lpstr>Лист9яс!Область_печати</vt:lpstr>
      <vt:lpstr>меню!Область_печати</vt:lpstr>
      <vt:lpstr>накопительный!Область_печати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2014-09-25T12:49:51Z</dcterms:modified>
</cp:coreProperties>
</file>